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F:\Std\Conseil communal\Rapport annuel\2021\Transparence des rémunérations\Subsides\Fichier retravaillé\"/>
    </mc:Choice>
  </mc:AlternateContent>
  <xr:revisionPtr revIDLastSave="0" documentId="13_ncr:1_{4541EC17-6223-4766-9914-94A73B45CE88}" xr6:coauthVersionLast="47" xr6:coauthVersionMax="47" xr10:uidLastSave="{00000000-0000-0000-0000-000000000000}"/>
  <bookViews>
    <workbookView xWindow="-120" yWindow="-120" windowWidth="29040" windowHeight="15840" xr2:uid="{00000000-000D-0000-FFFF-FFFF00000000}"/>
  </bookViews>
  <sheets>
    <sheet name="Subisdes 2021" sheetId="1" r:id="rId1"/>
  </sheets>
  <definedNames>
    <definedName name="_xlnm._FilterDatabase" localSheetId="0" hidden="1">'Subisdes 2021'!$A$1:$I$1274</definedName>
    <definedName name="aa" localSheetId="0">'Subisdes 2021'!$1:$1</definedName>
    <definedName name="_xlnm.Print_Titles" localSheetId="0">'Subisdes 2021'!$1:$1</definedName>
    <definedName name="o" localSheetId="0">'Subisdes 2021'!$1:$1</definedName>
    <definedName name="p" localSheetId="0">'Subisdes 2021'!$1:$1</definedName>
    <definedName name="_xlnm.Print_Area" localSheetId="0">'Subisdes 2021'!$A$1:$I$1274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63" i="1" l="1"/>
  <c r="G1258" i="1"/>
  <c r="G1221" i="1"/>
  <c r="G1219" i="1"/>
  <c r="G1158" i="1"/>
  <c r="G1156" i="1"/>
  <c r="G1155" i="1"/>
  <c r="G1151" i="1"/>
  <c r="G1071" i="1"/>
  <c r="G1057" i="1"/>
  <c r="G1056" i="1"/>
  <c r="G1055" i="1"/>
  <c r="G1054" i="1"/>
  <c r="G1053" i="1"/>
  <c r="G1047" i="1"/>
  <c r="G1039" i="1"/>
  <c r="G1031" i="1"/>
  <c r="G920" i="1"/>
  <c r="G914" i="1"/>
  <c r="G789" i="1"/>
  <c r="G440" i="1"/>
  <c r="G367" i="1"/>
  <c r="G347" i="1"/>
  <c r="G341" i="1"/>
  <c r="G324" i="1"/>
  <c r="G266" i="1"/>
  <c r="G265" i="1"/>
  <c r="G119" i="1"/>
  <c r="G118" i="1"/>
  <c r="G117" i="1"/>
  <c r="G116" i="1"/>
  <c r="G86" i="1"/>
  <c r="G85" i="1"/>
  <c r="G41" i="1"/>
  <c r="G39" i="1"/>
  <c r="G32" i="1"/>
  <c r="G29" i="1"/>
  <c r="G25" i="1"/>
  <c r="G12" i="1"/>
  <c r="G11" i="1"/>
  <c r="G3" i="1"/>
  <c r="G2" i="1"/>
  <c r="F12" i="1" l="1"/>
  <c r="F41" i="1" l="1"/>
  <c r="F1263" i="1" l="1"/>
  <c r="F1057" i="1" l="1"/>
  <c r="F1056" i="1"/>
  <c r="F1055" i="1"/>
  <c r="F1054" i="1"/>
  <c r="F1053" i="1"/>
  <c r="F119" i="1"/>
  <c r="F118" i="1"/>
  <c r="F117" i="1"/>
  <c r="F116" i="1"/>
  <c r="F913" i="1" l="1"/>
  <c r="F1058" i="1" l="1"/>
  <c r="F25" i="1" l="1"/>
  <c r="F1221" i="1" l="1"/>
  <c r="F11" i="1" l="1"/>
  <c r="F266" i="1"/>
  <c r="F1258" i="1"/>
  <c r="F1219" i="1"/>
  <c r="F1047" i="1" l="1"/>
  <c r="F1031" i="1"/>
  <c r="F914" i="1"/>
  <c r="F789" i="1"/>
  <c r="F367" i="1" l="1"/>
  <c r="F352" i="1"/>
  <c r="F347" i="1"/>
  <c r="F341" i="1"/>
  <c r="F324" i="1"/>
  <c r="F270" i="1"/>
  <c r="F265" i="1"/>
  <c r="F85" i="1"/>
  <c r="F32" i="1" l="1"/>
  <c r="F1156" i="1" l="1"/>
  <c r="F86" i="1" l="1"/>
  <c r="F1039" i="1"/>
  <c r="F1071" i="1" l="1"/>
  <c r="F1158" i="1" l="1"/>
  <c r="F1155" i="1"/>
  <c r="F1151" i="1"/>
  <c r="F3" i="1" l="1"/>
  <c r="F2" i="1"/>
  <c r="F440" i="1" l="1"/>
  <c r="F29" i="1" l="1"/>
  <c r="F920" i="1" l="1"/>
  <c r="F39" i="1" l="1"/>
</calcChain>
</file>

<file path=xl/sharedStrings.xml><?xml version="1.0" encoding="utf-8"?>
<sst xmlns="http://schemas.openxmlformats.org/spreadsheetml/2006/main" count="5101" uniqueCount="1535">
  <si>
    <t>10101/33101</t>
  </si>
  <si>
    <t>10101/33201</t>
  </si>
  <si>
    <t>10401/33201</t>
  </si>
  <si>
    <t>10402/41502</t>
  </si>
  <si>
    <t>10491/33202</t>
  </si>
  <si>
    <t>12403/43507</t>
  </si>
  <si>
    <t>13102/33201</t>
  </si>
  <si>
    <t>SOBRU</t>
  </si>
  <si>
    <t>13102/33202</t>
  </si>
  <si>
    <t>13842/43501</t>
  </si>
  <si>
    <t>15001/33201</t>
  </si>
  <si>
    <t xml:space="preserve">Eurocities </t>
  </si>
  <si>
    <t>15001/33202</t>
  </si>
  <si>
    <t>30003/43507</t>
  </si>
  <si>
    <t>30042/33202</t>
  </si>
  <si>
    <t>Transit</t>
  </si>
  <si>
    <t>30042/43501</t>
  </si>
  <si>
    <t>33003/43501</t>
  </si>
  <si>
    <t>41006/33202</t>
  </si>
  <si>
    <t>Actions de sensibilisation - Sensibiliseringsacties</t>
  </si>
  <si>
    <t>Pro Velo - Institut de Recherche et de Promotion du Vélo</t>
  </si>
  <si>
    <t>CYCLO</t>
  </si>
  <si>
    <t>41006/43501</t>
  </si>
  <si>
    <t>52003/43507</t>
  </si>
  <si>
    <t>52009/32201</t>
  </si>
  <si>
    <t>Brussels Major Events, en abrégé BME</t>
  </si>
  <si>
    <t>The Belgian Pride</t>
  </si>
  <si>
    <t>Les Gardevils</t>
  </si>
  <si>
    <t>Meyboom</t>
  </si>
  <si>
    <t>F.C. Les Réalistes de Mexico</t>
  </si>
  <si>
    <t>Rock the City!</t>
  </si>
  <si>
    <t xml:space="preserve">Peymey Diffusion en abrégé P.M. </t>
  </si>
  <si>
    <t>70008/33101</t>
  </si>
  <si>
    <t>70008/33201</t>
  </si>
  <si>
    <t>Conseil de l'Enseignement des Communes et des Provinces</t>
  </si>
  <si>
    <t>Centre de Ressources de l'Enseignement Officiel Subventionné en abrégé CREOS</t>
  </si>
  <si>
    <t>Onderwijssecretariaat van de Steden en Gemeenten van de Vlaamse Gemeenschap, afgekort : " O.V.S.G. "</t>
  </si>
  <si>
    <t>70008/33202</t>
  </si>
  <si>
    <t>Schola ulb</t>
  </si>
  <si>
    <t>Bruxelles-Enseignement</t>
  </si>
  <si>
    <t>La Montagne magique, Théatre des Jeunes de la Ville de Bruxelles</t>
  </si>
  <si>
    <t xml:space="preserve">Les territoires de la mémoire </t>
  </si>
  <si>
    <t>Onderwijs Brussel</t>
  </si>
  <si>
    <t>70008/41501</t>
  </si>
  <si>
    <t>70108/33201</t>
  </si>
  <si>
    <t>70208/43501</t>
  </si>
  <si>
    <t>70208/44301</t>
  </si>
  <si>
    <t>70308/33202</t>
  </si>
  <si>
    <t>Association Sportive des Ecoles de la Ville de Bruxelles en abrégé ASEB</t>
  </si>
  <si>
    <t>Fédération des Cercles Postscolaires des Ecoles Officielles de Bruxelles</t>
  </si>
  <si>
    <t>Ligue de l'Enseignement et de l'Education Permanente</t>
  </si>
  <si>
    <t>72208/33202</t>
  </si>
  <si>
    <t>73108/33201</t>
  </si>
  <si>
    <t>Conseil des Pouvoirs Organisateurs de l'Enseignement officiel neutre subventionné (CPEONS)</t>
  </si>
  <si>
    <t>73108/33202</t>
  </si>
  <si>
    <t>74108/33201</t>
  </si>
  <si>
    <t>European Federation of Nurse Educators ou FINE</t>
  </si>
  <si>
    <t>Union professionnelle des diplômés en diététique de langue française en abrégé UPDLF</t>
  </si>
  <si>
    <t>Association Francophone des Infirmières en Stomathérapie Cicatrisation et Plaies</t>
  </si>
  <si>
    <t>DedaldocSanté Association des Documentalistes des Ecoles Paramédicales de Belgique Francophone</t>
  </si>
  <si>
    <t>XARXA FP</t>
  </si>
  <si>
    <t>LOGISTICS IN WALLONIA</t>
  </si>
  <si>
    <t>HR Public</t>
  </si>
  <si>
    <t>Bond voor lichamelijke opvoeding vzw en abrégé BVLO</t>
  </si>
  <si>
    <t>Association Sportive de l'Enseignement universitaire et supérieur en abrégé ASEUS</t>
  </si>
  <si>
    <t>74108/33202</t>
  </si>
  <si>
    <t>Centre international de Recherche sur les Pratiques de la Création</t>
  </si>
  <si>
    <t>Gestion de projets de la Haute Ecole Francisco Ferrer en abrégé GP HEFF</t>
  </si>
  <si>
    <t>Bruxelles-enseignement</t>
  </si>
  <si>
    <t>Jeunesse à Bruxelles</t>
  </si>
  <si>
    <t>76110/33202</t>
  </si>
  <si>
    <t>76201/33202</t>
  </si>
  <si>
    <t>76201/43501</t>
  </si>
  <si>
    <t>76210/33202</t>
  </si>
  <si>
    <t>Centre Culturel Bruegel</t>
  </si>
  <si>
    <t>Les Brigittines</t>
  </si>
  <si>
    <t xml:space="preserve">Maison du Spectacle "La Bellone" </t>
  </si>
  <si>
    <t>Ordre des Amis de Manneken Pis</t>
  </si>
  <si>
    <t>La Semeuse</t>
  </si>
  <si>
    <t>Tintinnabulum</t>
  </si>
  <si>
    <t>76410/33101</t>
  </si>
  <si>
    <t>Aide au sport - Hulp aan de sport</t>
  </si>
  <si>
    <t>76410/33201</t>
  </si>
  <si>
    <t xml:space="preserve">Association des établissements sportifs </t>
  </si>
  <si>
    <t>76410/33202</t>
  </si>
  <si>
    <t>Bruxelles Royal Yacht Club</t>
  </si>
  <si>
    <t xml:space="preserve">Ecole de Sports de l'Université Libre de Bruxelles en abrégé Ecole de Sports de l'U.L.B. </t>
  </si>
  <si>
    <t>Memorial Van Damme</t>
  </si>
  <si>
    <t>Prosport Bruxelles-Brussel</t>
  </si>
  <si>
    <t>Royal Aera Excelsior de Bruxelles (R.A.E.B.)</t>
  </si>
  <si>
    <t>Royal Sport Nautique de Bruxelles en abrégé Royal 1865 ou RSNB</t>
  </si>
  <si>
    <t>Royal IV Brussels en abrégé RIV Brussels</t>
  </si>
  <si>
    <t>Brussels Basketball</t>
  </si>
  <si>
    <t>76442/33202</t>
  </si>
  <si>
    <t>76605/33101</t>
  </si>
  <si>
    <t>76605/33202</t>
  </si>
  <si>
    <t>Ferme du Parc Maximilien</t>
  </si>
  <si>
    <t>76708/33201</t>
  </si>
  <si>
    <t>International Federation of Library Associations and Institutions (IFLA)</t>
  </si>
  <si>
    <t>Vlaamse Vereniging voor Bibliotheek, Archief &amp; Documentatie afgekort VVBAD</t>
  </si>
  <si>
    <t>76708/33202</t>
  </si>
  <si>
    <t>Centre de Traumatologie et de Réadaptation</t>
  </si>
  <si>
    <t>Club de Jeunesse Action éducative</t>
  </si>
  <si>
    <t>Les Amis des Bibliothèques de la Ville de Bruxelles</t>
  </si>
  <si>
    <t>77010/33201</t>
  </si>
  <si>
    <t>European Cities of Historical Organs</t>
  </si>
  <si>
    <t>Burns Owens Partnership Limited</t>
  </si>
  <si>
    <t>77110/33202</t>
  </si>
  <si>
    <t>Société Royale d'Archéologie de Bruxelles (SRAB)</t>
  </si>
  <si>
    <t>77210/33202</t>
  </si>
  <si>
    <t>Koninklijke Vlaamse Schouwburg</t>
  </si>
  <si>
    <t>KunstenFESTIVALdesArts</t>
  </si>
  <si>
    <t>Ommegang Brussels Events</t>
  </si>
  <si>
    <t>Théâtre de Poche en abrégé Le Poche</t>
  </si>
  <si>
    <t>Théâtre Les Tanneurs</t>
  </si>
  <si>
    <t>Bruxelles Laïque</t>
  </si>
  <si>
    <t>Les Spectacles du Conservatoire</t>
  </si>
  <si>
    <t>Contredanse</t>
  </si>
  <si>
    <t>Genres d'à Côté</t>
  </si>
  <si>
    <t>Jeunesse et Arts Plastiques</t>
  </si>
  <si>
    <t>L'Ecole de Cirque de Bruxelles</t>
  </si>
  <si>
    <t>Les midis de la poésie</t>
  </si>
  <si>
    <t>Cinémathèque Royale de Belgique</t>
  </si>
  <si>
    <t>Musée juif de Belgique</t>
  </si>
  <si>
    <t>Théâtre Les Cœurs de Bois</t>
  </si>
  <si>
    <t>79001/33101</t>
  </si>
  <si>
    <t>79001/33202</t>
  </si>
  <si>
    <t>83103/43501</t>
  </si>
  <si>
    <t>83103/43507</t>
  </si>
  <si>
    <t>83133/43501</t>
  </si>
  <si>
    <t>84201/33202</t>
  </si>
  <si>
    <t>84210/33202</t>
  </si>
  <si>
    <t>Centre Culturel Maghrebin - Espace Magh</t>
  </si>
  <si>
    <t>84407/33202</t>
  </si>
  <si>
    <t>84497/33202</t>
  </si>
  <si>
    <t>85103/43507</t>
  </si>
  <si>
    <t>85109/33202</t>
  </si>
  <si>
    <t>Werk Centrale de l'emploi</t>
  </si>
  <si>
    <t>La mission locale pour l'Emploi de Bruxelles-Ville</t>
  </si>
  <si>
    <t>85142/33202</t>
  </si>
  <si>
    <t>87106/43501</t>
  </si>
  <si>
    <t>BRULABO</t>
  </si>
  <si>
    <t>87108/33201</t>
  </si>
  <si>
    <t>Ligue Bruxelloise Francophone pour la santé mentale</t>
  </si>
  <si>
    <t>87203/43501</t>
  </si>
  <si>
    <t>87203/43507</t>
  </si>
  <si>
    <t>87605/33202</t>
  </si>
  <si>
    <t>87807/32101</t>
  </si>
  <si>
    <t>87807/33202</t>
  </si>
  <si>
    <t>87906/33202</t>
  </si>
  <si>
    <t>93006/33201</t>
  </si>
  <si>
    <t>Association Régionale des Directeurs et Ingénieurs Communaux en abrégé A.R.D.I.C.</t>
  </si>
  <si>
    <t>93006/33202</t>
  </si>
  <si>
    <t>93022/33202</t>
  </si>
  <si>
    <t>93042/43501</t>
  </si>
  <si>
    <t>Association of Significant Cemeteries in Europe en abrégé ASCE</t>
  </si>
  <si>
    <t>visit.brussels</t>
  </si>
  <si>
    <t xml:space="preserve">Jazz Projects </t>
  </si>
  <si>
    <t xml:space="preserve">Les Octaves de la Musique </t>
  </si>
  <si>
    <t xml:space="preserve">Artonov </t>
  </si>
  <si>
    <t>Anneessens 25</t>
  </si>
  <si>
    <t xml:space="preserve">Listen </t>
  </si>
  <si>
    <t>LE 6e SENS</t>
  </si>
  <si>
    <t xml:space="preserve">Duel Productions - Hugues Navez en abrégé Duel Productions </t>
  </si>
  <si>
    <t>Les amis de l'Institut Bordet</t>
  </si>
  <si>
    <t>Brussels Piano Festival</t>
  </si>
  <si>
    <t>87605/33101</t>
  </si>
  <si>
    <t>Urban Land Institute</t>
  </si>
  <si>
    <t>87807/33201</t>
  </si>
  <si>
    <t>77366/33201</t>
  </si>
  <si>
    <t>56110/33202</t>
  </si>
  <si>
    <t>56190/33202</t>
  </si>
  <si>
    <t>European League of Institutes of the Arts (ELIA)</t>
  </si>
  <si>
    <t>87966/33201</t>
  </si>
  <si>
    <t>84042/33202</t>
  </si>
  <si>
    <t>Sablon Quartier des Arts et du Commerce</t>
  </si>
  <si>
    <t>Promo Roller</t>
  </si>
  <si>
    <t>art et marges musée</t>
  </si>
  <si>
    <t>Les amis de benjamin ou Benjamin's friends</t>
  </si>
  <si>
    <t>Bal National</t>
  </si>
  <si>
    <t>Brussels Jazz Week-end</t>
  </si>
  <si>
    <t>84457/33202</t>
  </si>
  <si>
    <t>Ferrer Formations</t>
  </si>
  <si>
    <t>L'Agence pour le Non Marchand en abrégé L'ANM ou L'Agence</t>
  </si>
  <si>
    <t xml:space="preserve">Association Européenne de Psychopathologie de l'Enfant et de l'Adolescent Belgique en abrégé AEPEA - Belgique </t>
  </si>
  <si>
    <t>73508/33202</t>
  </si>
  <si>
    <t>Les Femmes prévoyantes socialistes du Brabant - De Socialistische Vooruitziende Vrouwen van Brabant, en abrégé F.P.S. du Brabant ou F.P.S. ou S.V.V. Brabant of S.V.V.</t>
  </si>
  <si>
    <t>13901/33202</t>
  </si>
  <si>
    <t>10491/33101</t>
  </si>
  <si>
    <t>42403/43501</t>
  </si>
  <si>
    <t>13901/32101</t>
  </si>
  <si>
    <t>13766/33201</t>
  </si>
  <si>
    <t>Ordre des Architectes - Orde van Architekten</t>
  </si>
  <si>
    <t>Bourses vélo d’occasion et ateliers mécanique vélo - Tweedehandsefietsbeurs en fietsmechanica ateliers</t>
  </si>
  <si>
    <t xml:space="preserve">Bal National </t>
  </si>
  <si>
    <t>La Belle Hip Hop en abrégé LBHH</t>
  </si>
  <si>
    <t xml:space="preserve">Cercle du Libre Examen de l’Université Libre de Bruxelles,en abr Librex </t>
  </si>
  <si>
    <t>Ordre de Gambrinus</t>
  </si>
  <si>
    <t>Midnimo</t>
  </si>
  <si>
    <t xml:space="preserve">12 heures pour la Grèce </t>
  </si>
  <si>
    <t>Académie André Delvaux en abrégé A.A.D.</t>
  </si>
  <si>
    <t>Hello Summer</t>
  </si>
  <si>
    <t xml:space="preserve">Arty Farty Bruxelles </t>
  </si>
  <si>
    <t>Organisation des Nuits Sonores &amp; European Lab Brussels - Organisatie van het evenement "Nuits sonores &amp; Europeal Lab Brussels"</t>
  </si>
  <si>
    <t xml:space="preserve">Fifty Fifty Session </t>
  </si>
  <si>
    <t>Magasin4 asbl a.k.a Entropie</t>
  </si>
  <si>
    <t>Maison Maurice Béjart Huis</t>
  </si>
  <si>
    <t>Tapis de Fleurs de Bruxelles</t>
  </si>
  <si>
    <t>56110/43501</t>
  </si>
  <si>
    <t>De Vlaamse Radio en Televisieomroeporganisatie</t>
  </si>
  <si>
    <t>MIAS Music Industry Awards</t>
  </si>
  <si>
    <t>Théâtre Royal du Parc</t>
  </si>
  <si>
    <t>77210/43501</t>
  </si>
  <si>
    <t>Cercle des Naturalistes de Belgique</t>
  </si>
  <si>
    <t>PANATHLON CLUB WALLONIE-BRUXELLES</t>
  </si>
  <si>
    <t>87506/33101</t>
  </si>
  <si>
    <t>87506/33202</t>
  </si>
  <si>
    <t>La Promenade Verte de Neder-Over-Heembeek - De Groene Wandeling van Neder-Over-Heembeek</t>
  </si>
  <si>
    <t>77366/33202</t>
  </si>
  <si>
    <t>Développement durable - Duurzame ontwikkeling</t>
  </si>
  <si>
    <t>Primes syndicales - Vakbondspremies</t>
  </si>
  <si>
    <t>Cotisation - Bijdrage</t>
  </si>
  <si>
    <t>Indemnités linguistiques - Taal premie</t>
  </si>
  <si>
    <t>Politique De la Ville - Utilisation rationelle de l'énergie new - Rationeel Energie Gebruik - Stedelijk Beleid new</t>
  </si>
  <si>
    <t>Cotisation de membre - Lidmaatschapsbijdrage</t>
  </si>
  <si>
    <t>Appel à projet, subsides aux association de solidarité internationale - Projectoproep, subsidies aan verenigingen voor internationale solidariteit</t>
  </si>
  <si>
    <t>Projets internationaux Kinshasa (RDC) et Maroc, projets plan climat et projets d’éducation à la citoyenneté mondiale à l’attention des jeunes - Internationale projecten Kinshasa (DRC) en Marokko, projecten klimaatplan en projecten mondiale vorming ter attentie van jongeren</t>
  </si>
  <si>
    <t>Subside diversité - Diversiteitstoelage</t>
  </si>
  <si>
    <t>Contrat de Sécurité et Prévention - Veiligheid en Preventiecontract</t>
  </si>
  <si>
    <t>Projets divers: Bruceteam, hotspots, Présence des gardiens de la paix dans la zone Nord, étudiants pour Bxl les bains et plaisir d'hivers, toxicomanie, radicallisme... - Verschillende projecten: Bruceteam, hotspots, aanwezigheid van vredeshandhavers in de Noord-zone, studenten voor Bxl-baden en winterpret, verslaving, radicallisme...</t>
  </si>
  <si>
    <t>Gardiens de la paix, Agent contractuel subventionné (ACS) - Vredeshandhavers, Gesubsidieerde contractuelen (geco’s)</t>
  </si>
  <si>
    <t>Lutte contre la toxicomanie - Strijd tegen verslaving</t>
  </si>
  <si>
    <t>Contribution dans les charges de fonctionnement de la Zone de Police - Bijdrage in de werkingskosten van de Politiezone</t>
  </si>
  <si>
    <t>Dotation - Dotatie</t>
  </si>
  <si>
    <t>Subside statutarisation - Statutariseringstoelage</t>
  </si>
  <si>
    <t>Promotion tourisme - Promotie toerisme</t>
  </si>
  <si>
    <t>Faucons pour Tous - Valken voor iedereen</t>
  </si>
  <si>
    <t>Fête de la Communauté Française - Feest van de Franse Gemeenschap</t>
  </si>
  <si>
    <t>Projet Général d’Action d’Encadrement différencié (PGAED),- Algemeen Actieproject Positieve discriminatie</t>
  </si>
  <si>
    <t>Accueil temps libre - Opvang tijdens vrije tijd</t>
  </si>
  <si>
    <t>Soutien scolaire - Schoolbijstand</t>
  </si>
  <si>
    <t>Convention de partenariat Conseil 23-02-2015 - Partnerschapovereenkomst Gemeenteraad 23-02-2015</t>
  </si>
  <si>
    <t>Projet Dispositif d'Accrochage Scolaire - Preventie Schoolverzuim</t>
  </si>
  <si>
    <t>Subsides pour repas - écoles de la Ville - Subsidies voor de maaltijden - scholen van de Stad</t>
  </si>
  <si>
    <t>Pacte scolaire - Schoolpact</t>
  </si>
  <si>
    <t>Subisides pour repas - écoles libres - Subsidies voor de maaltijden - vrije scholen</t>
  </si>
  <si>
    <t>Subside Perpective Brussels "Coordinator School-Wijk" - Toelage Perpective Brussels "Coordinator School-Wijk"</t>
  </si>
  <si>
    <t>Subside Perpective Brussels "Iedere kind een plan" - Toelage Perpective Brussels "Iedere kind een plan"</t>
  </si>
  <si>
    <t>Subside Perpective Brussels "Ouders van de Wijk" - Toalage Perpective Brussels "Ouders van de Wijk"</t>
  </si>
  <si>
    <t>Défilé FERRER de la Haute École Francisco Ferrer - Modeshow FERRER van Haute École Francisco Ferrer</t>
  </si>
  <si>
    <t>Participation à la soirée "101 Tables pour la Vie" - Participatie in het avondfeest "101 tafels voor het leven"</t>
  </si>
  <si>
    <t>Drink de Nouvel An - Nieuwjaarsdrink</t>
  </si>
  <si>
    <t>Frais photographie - Fotografiekosten</t>
  </si>
  <si>
    <t>Pour l'organisation du Brussels International Guitar Festival and Competition - Voor de organisatie van de "Brussels International Guitar Festival and Competition"</t>
  </si>
  <si>
    <t>Exploitation du Vaux-Hall - Exploitatie van de Vaux-Hall</t>
  </si>
  <si>
    <t>Partenariats avec l'ULB - Partnerschappen met ULB</t>
  </si>
  <si>
    <t>Organisation de concerts à la Cathédrale - Organisatie van concerten in het Kathedraal</t>
  </si>
  <si>
    <t>Cotisations - Bijdragen</t>
  </si>
  <si>
    <t>Selon convention - Volgens overeenkomst</t>
  </si>
  <si>
    <t>Contrat pour les activités ponctuelles - Contract voor de gerichte activiteiten</t>
  </si>
  <si>
    <t>Fonctionnement - Werkingskosten</t>
  </si>
  <si>
    <t>Convention C.C. 9-11-1997 - Conventie G.R. 9-11-1997</t>
  </si>
  <si>
    <t>Convention C.C. 18-11-1996 - Conventie G.R. 18-11-1996</t>
  </si>
  <si>
    <t>Subventions de la COCOF pour achat de livres des bibliothèques de la Ville - Toelagen van de Franstalige Gemeenschap voor de aankoop van boeken voor de bilbiotheken van de Stad</t>
  </si>
  <si>
    <t>Subside pour l'organisation de la Museum Night Fever - Toelage voor de organisatie van het evenement Museum Night Fever</t>
  </si>
  <si>
    <t>Organisation du Brussels Summer Festival - Organisatie van het Brussels Summer Festival</t>
  </si>
  <si>
    <t>Organisation de l'Ommegang - Organisatie van de Ommegang</t>
  </si>
  <si>
    <t>Charge de dette des maisons de repos - Schuldenlast van verpleeghuizen</t>
  </si>
  <si>
    <t>Ateliers protégés - Beschutte werkplaatsen</t>
  </si>
  <si>
    <t>Participation aux frais - Deelname in de kosten</t>
  </si>
  <si>
    <t>Cotisation annuelle à l'Association of Significant Cemeteries in Europe - Jaarlijkse bijdrage van de Association of Significant Cemeteries in Europe</t>
  </si>
  <si>
    <t>Visites cimetières - Bezoeken aan de kerkhoven</t>
  </si>
  <si>
    <t>Subside Perpective Brussels "Signalisatie zachte wegen" - Toelage Perpective Brussels "Signalisatie zachte wegen"</t>
  </si>
  <si>
    <t>Vrije Universiteit Brussel afgekort VUB</t>
  </si>
  <si>
    <t>Maison de l'Illustration - Huis van de illustratie</t>
  </si>
  <si>
    <t>Interpôle</t>
  </si>
  <si>
    <t>77203/43507</t>
  </si>
  <si>
    <t>Promotion de la diversité - Promotie van de diversiteit</t>
  </si>
  <si>
    <t>Charles Buls - Karel Buls</t>
  </si>
  <si>
    <t>Projet cohésion - Cohesie project</t>
  </si>
  <si>
    <t>Organisation de la fête de Saint Nicolas pour le personnel - Organisatie van het Sinterklaasfeest voor het personeel</t>
  </si>
  <si>
    <t>Oeuvres sociales scolaires - Sociale werken in de scholen</t>
  </si>
  <si>
    <t xml:space="preserve">PLANU.be </t>
  </si>
  <si>
    <t>Actions in the Mediterranean en abrégé AIM</t>
  </si>
  <si>
    <t>La Maison de la Littérature de Jeunesse "Le Wolf" en abrégé Le Wolf</t>
  </si>
  <si>
    <t>72108/33202</t>
  </si>
  <si>
    <t>73408/33202</t>
  </si>
  <si>
    <t>75108/33202</t>
  </si>
  <si>
    <t>J'aime lire dès la maternelle - Ik lees graag vanaf de kleuterschool</t>
  </si>
  <si>
    <t>Contrat de Quartier Durable LES MAROLLES : opération 4.00 - Végétalisation et perméabilisation du quartier - Duurzaam Wijkcontract DE MAROLLEN : operatie 4.00 - Végétalisation et perméabilisation du quartier</t>
  </si>
  <si>
    <t>Centre d’Accompagnement et de Réinsertion Sociale des Jeunes en difficulté, en abrégé CARS</t>
  </si>
  <si>
    <t>Les Capucines</t>
  </si>
  <si>
    <t>Comité de la Samaritaine</t>
  </si>
  <si>
    <t xml:space="preserve">Multiculturele sport en gezonde voeding vereniging De Bron - de weg naar zelfkennis afgekort De Bron </t>
  </si>
  <si>
    <t xml:space="preserve">Vluchtelingenwerk Vlaanderen </t>
  </si>
  <si>
    <t xml:space="preserve">Arts et Publics </t>
  </si>
  <si>
    <t xml:space="preserve">Atelier Groot Eiland </t>
  </si>
  <si>
    <t xml:space="preserve">Public </t>
  </si>
  <si>
    <t xml:space="preserve">Le Centre Communautaire Maritime </t>
  </si>
  <si>
    <t>ParckFarm T&amp;T</t>
  </si>
  <si>
    <t>Primes stérilisation, identification et vaccination - Premies sterilisatie, identificatie en vaccinatie</t>
  </si>
  <si>
    <t xml:space="preserve">Stérilisation et Protection Chats Libres en abrégé Chats libres </t>
  </si>
  <si>
    <t>Association de Défense Animale en abrégé ADA</t>
  </si>
  <si>
    <t>EVER'Y CAT</t>
  </si>
  <si>
    <t>Les Chatons de Chabidou</t>
  </si>
  <si>
    <t>CatRescue, Chatterie</t>
  </si>
  <si>
    <t>Ligue Royale Belge pour la Protection des Oiseaux  en abrégé L.R.B.P.O. - Koninklijk Belgisch Verbond voor de Bescherming van de Vogels  afgekort K.B.V.B.V.</t>
  </si>
  <si>
    <t>87605/33201</t>
  </si>
  <si>
    <t>Association des Villes pour la Propreté Urbaine en abrégé AVPU</t>
  </si>
  <si>
    <t>Cotisation annuelle - Jaarlijkse bijdrage</t>
  </si>
  <si>
    <t>87966/33202</t>
  </si>
  <si>
    <t>Royal Excelsior Sports Club - 1904 en abrégé RESC</t>
  </si>
  <si>
    <t>10401/33248</t>
  </si>
  <si>
    <t>56110/32101</t>
  </si>
  <si>
    <t>1001 valises</t>
  </si>
  <si>
    <t>ARKADIA.BE</t>
  </si>
  <si>
    <t>Festival Interdisciplinaire Artonov - Interdisciplinair festival Artonov</t>
  </si>
  <si>
    <t>Association belge des Athées</t>
  </si>
  <si>
    <t>Association Galeries</t>
  </si>
  <si>
    <t>Programmation de films dans le cadre d'Hello Summer (Heures d'été) - Programmering van films in het kader van Hello Summer (Heure d'été)</t>
  </si>
  <si>
    <t>Brussels By Water</t>
  </si>
  <si>
    <t>Diffusion Internationale des expositions de la Centrale - Voor de internationale verspreiding van de tentoonstellingen van de Centrale</t>
  </si>
  <si>
    <t>Consultance + actions durabilité - Advies en actie duurzaamheid</t>
  </si>
  <si>
    <t>Actions durabilité - Acties duurzaamheid</t>
  </si>
  <si>
    <t>C12 Art &amp; Music</t>
  </si>
  <si>
    <t>Cinémamed</t>
  </si>
  <si>
    <t>Organisation du Festival Cinéma Méditéranéen - Organisatie van "Cinéma Méditéranéen" festival</t>
  </si>
  <si>
    <t>Commune libre du Sablon</t>
  </si>
  <si>
    <t>Explore.Brussels</t>
  </si>
  <si>
    <t>Organisation de l'événement "Brussels Art Nouveau and Art Deco (BANAD)" - Organisatie van het evenement "Brussels Art Nouveau and Art Deco (BANAD)"</t>
  </si>
  <si>
    <t>Francofaune</t>
  </si>
  <si>
    <t>Organisation du Festival "FrancoFaune" - Organisatie van het "FrancoFaune Festival"</t>
  </si>
  <si>
    <t>KIOSK RADIO</t>
  </si>
  <si>
    <t>Organisation de l'événement "Les Octaves de la Musique" - Organisatie van het evenement "Les Octaves de la Musique"</t>
  </si>
  <si>
    <t>LUDIRIS</t>
  </si>
  <si>
    <t>Brussels Game Festival</t>
  </si>
  <si>
    <t>Organisation de l'événement "Belgian Pride" - Organisatie van het evenement "Belgian Pride"</t>
  </si>
  <si>
    <t>Train World</t>
  </si>
  <si>
    <t>Pour l'organisation d'expositions temporaires - Voor de organisatie van tijdelijke tentoonstellingen</t>
  </si>
  <si>
    <t>Un Soir … Un Grain</t>
  </si>
  <si>
    <t>Brussels International Film Festival (BRIFF)</t>
  </si>
  <si>
    <t>Atomium-Louise</t>
  </si>
  <si>
    <t>Bachverein de Belgique</t>
  </si>
  <si>
    <t>Festival d'orgue du Grand Béguinage - Orgelfestival van het Groot Begijnhof</t>
  </si>
  <si>
    <t>Zinneke Parade</t>
  </si>
  <si>
    <t>Anniversaire 15 ans de La Centrale for Contemporary Art - Verjaardag 15 jaar La Centrale for Contemporary Art</t>
  </si>
  <si>
    <t>Centre International de Formation en Arts du Spectacle en abrégé  C.I.F.A.S</t>
  </si>
  <si>
    <t>Festival Signal - Signal Festival</t>
  </si>
  <si>
    <t>Festival Passa Porta - Passa Porta Festival</t>
  </si>
  <si>
    <t>Festival FrancoFaune - FrancoFaune Festival</t>
  </si>
  <si>
    <t xml:space="preserve">Géopolis </t>
  </si>
  <si>
    <t>Les Dimanches du conte en abrégé DDC</t>
  </si>
  <si>
    <t>Organisation des "Dimanches du Conte" - Organisatie van het evenement "Dimanches du Conte"</t>
  </si>
  <si>
    <t>Picol, Partenariat Intégration Cohabitation à Laeken</t>
  </si>
  <si>
    <t>Organisation de l'événement "Fête des Lumières" - Organisatie van het evenement "Fête des Lumières"</t>
  </si>
  <si>
    <t>Riches Claires</t>
  </si>
  <si>
    <t>SKINFAMA</t>
  </si>
  <si>
    <t>Festival Congolisation - Congolisation Festival</t>
  </si>
  <si>
    <t>Festival Tels Quels - Tels Quels Festival</t>
  </si>
  <si>
    <t xml:space="preserve">Tels Quels en abrégé T.Q. </t>
  </si>
  <si>
    <t>Organisation d'une représentation intergénérationelle - Organisatie van de intergenerationele voorstelling</t>
  </si>
  <si>
    <t>Voce et Organo</t>
  </si>
  <si>
    <t>Cotisation de membre pour Erfgoedbank - Erfgoedbank Lidmaatschapsbijdrage</t>
  </si>
  <si>
    <t>Organisation du Festival Balkan Taffic - Organisatie van Balkan Traffic Festival</t>
  </si>
  <si>
    <t>Festival Artonov - Artonov Festival</t>
  </si>
  <si>
    <t>Arts et Culture</t>
  </si>
  <si>
    <t>Association Sportive et Educative Anneessens en abrégé ASE Anneessens</t>
  </si>
  <si>
    <t>100 ans Laeken - NOH - Haren - 100 jaar Laken - NOH - Haren</t>
  </si>
  <si>
    <t>Soutien aux activités culturelles dans les hôpitaux - Ondersteuning van culturele activiteiten in ziekenhuizen</t>
  </si>
  <si>
    <t>Bruxelles nous appartient</t>
  </si>
  <si>
    <t>Open Museum</t>
  </si>
  <si>
    <t>Diogènes</t>
  </si>
  <si>
    <t>Festival Millenium - Millenium Festival</t>
  </si>
  <si>
    <t>Emilie(s)</t>
  </si>
  <si>
    <t>Festival Pinkscreens - Pinkscreens Festival</t>
  </si>
  <si>
    <t>Institut supérieur pour l'Etude du Langage plastique en abrégé I.S.E.L.P</t>
  </si>
  <si>
    <t>Brussels Art Film Festival</t>
  </si>
  <si>
    <t>Les amis de Brosella</t>
  </si>
  <si>
    <t>Organisation du Festival Brosella - Organisatie van het Brosella Festival</t>
  </si>
  <si>
    <t>Les volontaires de Bruxelles 1830</t>
  </si>
  <si>
    <t>Marcel</t>
  </si>
  <si>
    <t>Festival Offscreen - Offscreen Festival</t>
  </si>
  <si>
    <t>Musée Belge de la Franc-Maçonnerie</t>
  </si>
  <si>
    <t>Muziekpublique</t>
  </si>
  <si>
    <t>Hide &amp; Seek Festival</t>
  </si>
  <si>
    <t>Nova</t>
  </si>
  <si>
    <t>Office d'Art Contemporain</t>
  </si>
  <si>
    <t>Fonctionnement + Goûter des Cœur de Bois (CurioCity) - Werkingskosten + Vieruurtje van Cœur de Bois (CurioCity)</t>
  </si>
  <si>
    <t>Théâtre Royal de Toone - Centre folklorique de l'Ilot Sacré</t>
  </si>
  <si>
    <t>Brussels Short Film Festival (BSFF)</t>
  </si>
  <si>
    <t>Matériel pour les écoles primaires - Materialen voor basisscholen</t>
  </si>
  <si>
    <t>87966/32101</t>
  </si>
  <si>
    <t xml:space="preserve">Brussels By Night Federation en abrégé BBNF </t>
  </si>
  <si>
    <t xml:space="preserve">Rizome-Bxl </t>
  </si>
  <si>
    <t>Diplômes ULB VUB sur la Grand-Place - ULB VUB-diploma's op de Grote Markt</t>
  </si>
  <si>
    <t>84242/33202</t>
  </si>
  <si>
    <t xml:space="preserve">BAPA BXL </t>
  </si>
  <si>
    <t xml:space="preserve">	Office National de Sécurité Sociale - Rijksdienst voor Sociale Zekerheid</t>
  </si>
  <si>
    <t>Institut International des Sciences Administratives en abrégé ILSA</t>
  </si>
  <si>
    <t>Augmentations barémiques : intervention régionale - Baremaverhogingen : gewestelijke tussenkomst</t>
  </si>
  <si>
    <t>Appel à projets Smart City - Smart City projectoproep</t>
  </si>
  <si>
    <t>Cellule de nuit - Nacht cel</t>
  </si>
  <si>
    <t>Animateurs, juriste, éducateurs de rue… - Animatoren, juristen, straat opvoeders...</t>
  </si>
  <si>
    <t>Le Service d'accompagnement PsychoSocial - De Psychosociale Begeleidingsdienst</t>
  </si>
  <si>
    <t>Education vélo et remise brevet cycliste - Fietsopvoeding en overhandiging van fietsbrevet</t>
  </si>
  <si>
    <t>Zone de police BXL Ixelles : subside de la Région à verser à la Ville pour la présence policière aux carrefours - Politiezone Brussel-Elsene : subsidie v-h Gewest a-d Stad voor de aanwezigheid van politie</t>
  </si>
  <si>
    <t>Organisation des "Magritte du Cinéma" - Organisatie van het evenement "Magritte du Cinéma"</t>
  </si>
  <si>
    <t>BXL Tour</t>
  </si>
  <si>
    <t>Winter Pop</t>
  </si>
  <si>
    <t>Pour les Feux de Laeken - Voor Laken vuurstoffen</t>
  </si>
  <si>
    <t>Développement touristique du Quartier des Libertés - Toeristische ontwikkeling van de Vrijheidswijk</t>
  </si>
  <si>
    <t>Promotion des Musées - Promotie van de Musea</t>
  </si>
  <si>
    <t>Consultance Plan Sacha - Advies over het Sacha-Plan</t>
  </si>
  <si>
    <t>Festival international du Film Fantastique de Bruxelles et Marché du film - Brussels Internationaal Festival van de Fantastische Film en film market</t>
  </si>
  <si>
    <t>Avances récupérables aux membres subventionnés du personnel -Terugvorderbare voorschotten aan gesubsidieerde personeelsleden</t>
  </si>
  <si>
    <t>Cotisation de membre au CECP - Lidmaatschapsbijdrage aan de Raad voor het Onderwijs voor de gemeenten en de provincies</t>
  </si>
  <si>
    <t>Projet Israël-Palestine - Israël-Palestina project</t>
  </si>
  <si>
    <t>Formations - Vormingen</t>
  </si>
  <si>
    <t>Tutorat (programme de soutien scolaire) - Voogdijschap (ondersteuningsprogramma voor de scholen)</t>
  </si>
  <si>
    <t>Interprètes - Tolken</t>
  </si>
  <si>
    <t>Initiatives pédagogiques ARBA - Onderwijsinitiatieven ARBA</t>
  </si>
  <si>
    <t>Codiplo</t>
  </si>
  <si>
    <t>Gratuité dans le maternel - Kosteloosheid in de kleuterschool</t>
  </si>
  <si>
    <t>Gay Pride</t>
  </si>
  <si>
    <t>Nocturnes du Sablon - Nocturnes van de Zavel</t>
  </si>
  <si>
    <t>Organisation du Festival Listen! - Organisatie van het Festival Listen!</t>
  </si>
  <si>
    <t>Soutien soirée caritative - Onderteuning voor liefdadigheidsavond</t>
  </si>
  <si>
    <t>Festival Elles Tournent - Dames Draaien Festival</t>
  </si>
  <si>
    <t>Crédit nécessaire pour couvrir le déficit d'exploitation (piscines) - Krediet voor het uitbatingstekort (zwembaden)</t>
  </si>
  <si>
    <t>Organisation d'activités sportives, Hello Summer et BXL TOUR - Organisatie van sportactiviteiten, Hello Summer en BXL TOUR</t>
  </si>
  <si>
    <t>Conventions dans le cadre des vacances sportives - Contracten afgesloten in het kader van de vakantieactiviteiten</t>
  </si>
  <si>
    <t>Activités sportives et matériel pour l’axe jeunesse - Sportieve activiteiten en materiaal voor jeugd axis</t>
  </si>
  <si>
    <t>Selon avenant convention - Volgens aanhangsel van de overeenkomst</t>
  </si>
  <si>
    <t>Bibliothèque EL BAROUDI - Bibliotheek EL BAROUDI</t>
  </si>
  <si>
    <t>Cotisation de membre World Cities Culture Forum - Lidmaatschapsbijdrage World Cities Culture Forum</t>
  </si>
  <si>
    <t>Projet pilote pour les presciptions muséales - Piloot project voor museumvoorschriften</t>
  </si>
  <si>
    <t>Développement d'activités de médiation autour du Street-Art-Cultures urbaines - Ontwikkeling van bemiddelingsactiviteiten rond straatkunst en stedelijke culturen</t>
  </si>
  <si>
    <t>Organisation de l'événement "La Belle Hip Hop" - Organisatie van het evenement "La Belle Hip Hop"</t>
  </si>
  <si>
    <t>Organisation du Festival international du film fantastique de Bruxelles - Organisatie van het Brussels Internationaal Festival van de Fantastische Film</t>
  </si>
  <si>
    <t>Politique De la Ville - nouveau projet - Stedelijk Beleid - nieuw project</t>
  </si>
  <si>
    <t>La Politique des grandes villes (Rénovation) - Grootstedenbeheer (Renovatie)</t>
  </si>
  <si>
    <t>Divers bénéficiaires - Meerdere begunstigden</t>
  </si>
  <si>
    <t>Contrat de Quartier Durable LES MAROLLES : action 6.00 - Initiatives citoyennes - Duurzaam Wijkcontract DE MAROLLEN : actie 6.00 - Burgerinitiatieven</t>
  </si>
  <si>
    <t>Contrat de Quartier Durable LES MAROLLES : action 5.01a - formation et accompagnement de la mise à l'emploi - Duurzaam Wijkcontract DE MAROLLEN : actie 5.01a - opleiding en begeleiding naar tewerkstelling</t>
  </si>
  <si>
    <t>Contrat de Quartier Durable LES MAROLLES : action 5.03 - Valorisation des espaces publics de proximité - Duurzaam Wijkcontract DE MAROLLEN : actie 5.03 - Opwaardering van openbare buurtruimten</t>
  </si>
  <si>
    <t>Associations non identifiées en ce moment - Instellingen nog niet aangeduid</t>
  </si>
  <si>
    <t>Contrat de Quartier Durable LES MAROLLES : action 5.04 - Valorisation des structures associatives - Duurzaam Wijkcontract DE MAROLLEN : actie 5.04 - Opwaardering van de verenigingsstructuren</t>
  </si>
  <si>
    <t>Contrat de Quartier Durable LES MAROLLES : action 5.07 - intervention culturelle - Duurzaam Wijkcontract DE MAROLLEN : actie 5.07 - culturele interventie</t>
  </si>
  <si>
    <t>Contrat de rénovation urbaine 1 : Dancing to BE.Connect - Standsvernieuwingscontract 1 : Dancing to BE.Connect</t>
  </si>
  <si>
    <t>Contrat de rénovation urbaine 1 : Start.Tea&amp;Talk - Standsvernieuwingscontract 1 : Start.Tea&amp;Talk</t>
  </si>
  <si>
    <t>Contrat de rénovation urbaine 1 : Numbers - Standsvernieuwingscontract 1 : Numbers</t>
  </si>
  <si>
    <t>Contrat de rénovation urbaine 1 : Helifarm - Standsvernieuwingscontract 1 : Helifarm</t>
  </si>
  <si>
    <t>Contrat de rénovation urbaine 1 : Tous migrants - tous citoyens - Standsvernieuwingscontract 1 : Allemaal migranten - allemaal burgers</t>
  </si>
  <si>
    <t>Contrat de rénovation urbaine 1 : Barry White, Brown, Black des moutons dans la Ville - Standsvernieuwingscontract 1 : "Barry White, Brown, Black des moutons dans la Ville"</t>
  </si>
  <si>
    <t>Contrat de rénovation urbaine 1 : Au bord de l'eau - Standsvernieuwingscontract 1 : Aan de waterkant</t>
  </si>
  <si>
    <t>Contrat de rénovation urbaine 1 : Fiets atelier Vélo - Standsvernieuwingscontract 1 : Fiets atelier Vélo</t>
  </si>
  <si>
    <t>Contrat de rénovation urbaine 1 : De la fourche à l'assiette - Standsvernieuwingscontract 1 : "De la fourche à l'assiette"</t>
  </si>
  <si>
    <t>Convivence - Samenleven - SAMENLEVEN - CONVIVENCE</t>
  </si>
  <si>
    <t>Contrat de rénovation urbaine 5 : Au bermes, citoyens ! - Standsvernieuwingscontract 5 : "Au bermes, citoyens !"</t>
  </si>
  <si>
    <t>Contrat de rénovation urbaine 5 : Trait d’Union - Standsvernieuwingscontract 5 : Koppelteken</t>
  </si>
  <si>
    <t>Contrat de Quartier Durable LES MAROLLES : action 5.01b - Brigade des paveurs - Duurzaam Wijkcontract DE MAROLLEN : actie 5.01b - "Brigade van kasseileggers"</t>
  </si>
  <si>
    <t>Contrat de Quartier Durable LES MAROLLES : action 5.02 - Insertion socioprofessionnelle - Duurzaam Wijkcontract DE MAROLLEN : actie 5.02 - Socioprofessioneel inschakelingsprogramma</t>
  </si>
  <si>
    <t>Contrat de rénovation urbaine 1 : Co-construction d'une dynamique sociale et participative avec des jeunes - Standsvernieuwingscontract 1 : Medeopbouw van een sociale participatiedynamiek met de jongeren</t>
  </si>
  <si>
    <t>10401/32248</t>
  </si>
  <si>
    <t>14003/33202</t>
  </si>
  <si>
    <t>93022/43501</t>
  </si>
  <si>
    <t>93022/33101</t>
  </si>
  <si>
    <t>Association Belge des Technologues de Laboratoire en abrégé A.B.T.L. - Belgische Vereniging van Laboratorium Technologen in afkorting B.V.L.T.</t>
  </si>
  <si>
    <t>Association de la Ville et des Communes de la Région de Bruxelles-Capitale - Vereniging van de Stad met de gemeenten van het Brussels Hoofdstedelijk Gewest</t>
  </si>
  <si>
    <t>Fédération des Secrétaires communaux de la Région de Bruxelles-Capitale - Federatie van de Brusselse Gemeentesecretarissen</t>
  </si>
  <si>
    <t>Régie Foncière des Propriétés communales -  Grondregie van de Stadseigendommen</t>
  </si>
  <si>
    <t>Bravvo-Bruxelles Avance - Brussel Vooruit</t>
  </si>
  <si>
    <t>Zone de Police - Politiezone</t>
  </si>
  <si>
    <t>Bruxelles-Musées-Expositions - Brussel-Musea-Tentoonstellingen</t>
  </si>
  <si>
    <t>Laeken découverte - Laken onthuld</t>
  </si>
  <si>
    <t>Mont des Arts-Kunstberg</t>
  </si>
  <si>
    <t>Membres du personnel - Personeelsleden</t>
  </si>
  <si>
    <t>Association Internationale des Villes Educatrices - International Association of Educating Cities - Asociacion Internacional de Ciudades Educadoras</t>
  </si>
  <si>
    <t>Association Belge de Documentation - Belgische Vereniging voor Documentatie (ABD-BVD)</t>
  </si>
  <si>
    <t>Immeubles en fête - Dag van de buren</t>
  </si>
  <si>
    <t>Comité des habitants de Haren - Inwonerscomité van Haren</t>
  </si>
  <si>
    <t>Maison(s) de quartier - Centre d'animation sociale de quartier - Buurthuis(zen) - Centrum voor maatschappelijke buurtanimatie</t>
  </si>
  <si>
    <t>Entrez Lire-Passa Porta FR</t>
  </si>
  <si>
    <t>Bains de Bruxelles - Brusselse Zwem-en-Badinrichtigen</t>
  </si>
  <si>
    <t>Commission communautaire flamande - Vlaamse Gemeenschapscommissie</t>
  </si>
  <si>
    <t xml:space="preserve">Conseil Bruxellois des Musées - Brusselse Museumraad - Brusselse Museumraad - Conseil Bruxellois des Musées </t>
  </si>
  <si>
    <t xml:space="preserve">Subs. services privés aide familles - Toelagen aan private diensten voor gezinshulp    </t>
  </si>
  <si>
    <t xml:space="preserve">Service d'Aide aux Seniors bruxellois - Dienst voor Hulp aan Brusselse Senioren </t>
  </si>
  <si>
    <t>Energy Cities - Energie-Cités</t>
  </si>
  <si>
    <t>Brufête - Brufeest</t>
  </si>
  <si>
    <t>Bruxelles ses orgues - Brusselse Orgels</t>
  </si>
  <si>
    <t>BRISSI-Brussel internationale solidariteit - Bruxelles solidarité internationale</t>
  </si>
  <si>
    <t>Centre Bruxellois de la Mode et du Design - Brussels Cebtrum voor Mode en Design</t>
  </si>
  <si>
    <t>Centre culturel de Bruxelles Nord - Maison de la création</t>
  </si>
  <si>
    <t>Centre d'Information de l'Architecture, de l'Urbanisme et du Design en abrégé CIAUD - Informatiecentrum voor Architectuur, Stedenbouw en Design afgekort ICASD</t>
  </si>
  <si>
    <t>Centre Public d'action sociale de Bruxelles - Openbaar centrum voor maatschappelijk welzijn van Brussel</t>
  </si>
  <si>
    <t>Cercle d'histoire de Bruxelles-Capitale abrégé C.H.B.</t>
  </si>
  <si>
    <t>Comité Interscolaire des écoles libres catholiques de Bruxelles Interscolair - Comité der Vrije Katholieke Scholen van Brussel</t>
  </si>
  <si>
    <t>Concours Musical International Reine Elisabeth de Belgique - Internationale Muziekwedstrijd Koningin Elisabeth van België</t>
  </si>
  <si>
    <t>Conférence des Bourgmestres - Vergadering der Burgemeesters</t>
  </si>
  <si>
    <t>Culture et Tourisme, Cathédrale des SS Michel et Gudule - Cultuur en Toerisme Sint-Michiels- en Sint-Goedelekathedraal</t>
  </si>
  <si>
    <t>Elles Tournent - Dames Draaien</t>
  </si>
  <si>
    <t xml:space="preserve">ENTREPRENDRE.brucity, Promotion des commerces et entreprises de la Ville de Bruxelles en abrégé ENTREPRENDRE.brucity - ONDERNEMEN.brucity, Promotie van de handels en ondernemingen van de stad Brussel afgekort ONDERNEMEN.brucity </t>
  </si>
  <si>
    <t xml:space="preserve">FEBELGRA - Fédération belge des industrie graphiques - Federatie van de Belgische grafische industrie </t>
  </si>
  <si>
    <t>Fédération pour la coordination des services de santé mentale bicommunautaires - Federatie voor de Coördinatie van de Bicommunautaire Diensten voor Geestelijke Gezondheidszorg</t>
  </si>
  <si>
    <t>Institut royal des Sciences naturelles de Belgique - Koninklijk Belgisch Instituut voor Natuurwetenschappen</t>
  </si>
  <si>
    <t>Harmonie des Corps de Police de Bruxelles - Harmonie van de Politiekorpsen van Brussel</t>
  </si>
  <si>
    <t>Les Compagnons de Saint-Laurent - De Gezellen van Sint-Laurentius</t>
  </si>
  <si>
    <t>Les Cuisines Bruxelloises - De Brusselse keukens</t>
  </si>
  <si>
    <t>Organisation des villes du patrimoine mondial en abrégé OVPM - Organization of World Heritage Cities en ébrégé OWHC - Organización de las ciudades des Patrimonio Mundial en abrégé OCPM</t>
  </si>
  <si>
    <t xml:space="preserve">Parking.Brussels - Agence du stationnement de la Région de Bruxelles-Capitale en abrégé l'Agence - Brussels Hoofdstedelijk Parkeeagentschap afgekort het Agentschap </t>
  </si>
  <si>
    <t xml:space="preserve"> Palais de Charles-Quint - Paleis van Keizer Karel</t>
  </si>
  <si>
    <t>Régie Foncière des Propriétés communales - Grondregie van de Stadseigendommen</t>
  </si>
  <si>
    <t>Théâtre Royal de la Monnaie - Koninklijke Muntschouwburg</t>
  </si>
  <si>
    <t>Regenbooghuis - Maison Arc-en Ciel dite Rainbouwhouse</t>
  </si>
  <si>
    <t>Banque de matériel sportif spécifique non présent dans les écoles - Bank van specifiek sportmateriaal niet aanwezig in scholen</t>
  </si>
  <si>
    <t>Contrat de Quartier Durable LES MAROLLES : action 5.06 - Restaurant social - Duurzaam Wijkcontract DE MAROLLEN : actie 5.06 - Sociaal restaurant</t>
  </si>
  <si>
    <t>Contrat de rénovation urbaine 5 : On de Senne - Stadsvernieuwingscontract 5 : On de Senne</t>
  </si>
  <si>
    <t>Cotisation de membre à l'OVSG - Lidmaatschapsbijdrage aan OVSG</t>
  </si>
  <si>
    <t>Dotation (Comité de concertation) - Dotatie (Overlegcomité)</t>
  </si>
  <si>
    <t>Ecuries du Cirque Royal - Stallen van het Koninklijk Circus</t>
  </si>
  <si>
    <t>Engagement Archives pour répondre au développement des missions - Toezegging Archief om te reageren op de ontwikkeling van de missie</t>
  </si>
  <si>
    <t>Formations continuées - Permanente vormingen</t>
  </si>
  <si>
    <t>Frais d'exploitation de l'Intercommunale d'inhumation - Exploitatiekosten van de Intercommunale Voor Teraardebestelling</t>
  </si>
  <si>
    <t>Indemnités de logement - Woonvergoedingen</t>
  </si>
  <si>
    <t>Initiatives éducatives - Educative initiatieven</t>
  </si>
  <si>
    <t>Oeuvres sociales scolaires - ASEB - Sociale werken in de scholen</t>
  </si>
  <si>
    <t>Oeuvres sociales scolaires - LEEP - Sociale werken in de scholen</t>
  </si>
  <si>
    <t>Organisation du Meyboom - Organisatie van de Meyboom</t>
  </si>
  <si>
    <t>Organisation d'une Table Ronde Culture et d'un festival féministe - Organisatie van een cultuur rondetafel en van een feministisch festival</t>
  </si>
  <si>
    <t>Organisations de 5 workshops avec chorégraphes étrangers professionnels - Organisaties van 5 workshops met professionele buitenlandse choreografen</t>
  </si>
  <si>
    <t>Plaisirs d'hivers, Nouvel an - Winterpret, Nieuwjaar</t>
  </si>
  <si>
    <t>Politique De la Ville new - Stedelijk Beleid new</t>
  </si>
  <si>
    <t>Prix de la Ville - Stadsprijs</t>
  </si>
  <si>
    <t>Projet "Kunstkuur Leidstatr en Kakelbont" - Project "Kunstkuur Leidstatr en Kakelbont"</t>
  </si>
  <si>
    <t>Subvention spéciale en application de l'ordonnance du 13-02-2003 en vue d'intervenir dans les charges des hôpitaux bruxellois - Speciale subsidie in toepassing van ordonnantie van 13-02-2003 voor interventie in lasten van Brusselse ziekenhuizen</t>
  </si>
  <si>
    <t>Pour la mise en place d'actions de lutte contre le harcèlement - Voor de uitvoering van pesterijenbestrijdings-acties</t>
  </si>
  <si>
    <t>Pérennisation Contrat de quartier Jardin aux fleurs et Rempart des moines - Duurzaamheid wijkcontracten Bloemenhof en Papenvest</t>
  </si>
  <si>
    <t>Subsides d'exploitation et de fonctionnement - Subsidies beheer en werkingskosten</t>
  </si>
  <si>
    <t>Intercommunale d'inhumation - Intercommunale Voor Teraardebestelling</t>
  </si>
  <si>
    <t>La Montagne magique, Théâtre des Jeunes de la Ville de Bruxelles</t>
  </si>
  <si>
    <t xml:space="preserve">Agence locale pour l'Emploi de la Ville de Bruxelles - Plaatselijk Werkgelegenheidsagentschap van de Stad Brussel
</t>
  </si>
  <si>
    <t>Décision Conseil Communal du 27-11-1961 - Beslissing van de Gemeenteraad van 27-11-1961</t>
  </si>
  <si>
    <t xml:space="preserve">Global Parliament of Mayors </t>
  </si>
  <si>
    <t xml:space="preserve">Kenzo </t>
  </si>
  <si>
    <t>Centre culturel de Bruxelles Nord -  Maison de la création</t>
  </si>
  <si>
    <t>Caria</t>
  </si>
  <si>
    <t>Centre TEFO, Centre de Promotion de la culture d'origine et d'aide à la jeunesse</t>
  </si>
  <si>
    <t>Double sens</t>
  </si>
  <si>
    <t>Ecole de Devoirs de Neder-Over-Heembeek</t>
  </si>
  <si>
    <t>Entraide Bruxelles</t>
  </si>
  <si>
    <t>Entr'Aide des Marolles</t>
  </si>
  <si>
    <t xml:space="preserve">Espace Cultures et Développement en abrégé ECD </t>
  </si>
  <si>
    <t>Formosa</t>
  </si>
  <si>
    <t>Laeken découverte / Laken onthuld</t>
  </si>
  <si>
    <t>Espace Populaire d'Education et d'Expression dite E.P.E.E.</t>
  </si>
  <si>
    <t xml:space="preserve">Prévention jeunes Bruxelles </t>
  </si>
  <si>
    <t>Progrès</t>
  </si>
  <si>
    <t>Sports et Culture (Institut des Arts et Métiers)</t>
  </si>
  <si>
    <t>FIPI 2021</t>
  </si>
  <si>
    <t>subsides - projets associations néerlandophones - projecten Nederlandstalige verenigingen</t>
  </si>
  <si>
    <t>77210/33101</t>
  </si>
  <si>
    <t>OKRA trefpunt 55+ en abrégé OKRA</t>
  </si>
  <si>
    <t>Queermatch afgekort Match</t>
  </si>
  <si>
    <t>De Buurtwinkel</t>
  </si>
  <si>
    <t>Toestand</t>
  </si>
  <si>
    <t>Gezinsbond</t>
  </si>
  <si>
    <t>Debateville</t>
  </si>
  <si>
    <t>Alibi</t>
  </si>
  <si>
    <t>Stilte/Ruimte</t>
  </si>
  <si>
    <t>Terra Nova</t>
  </si>
  <si>
    <t>LD3</t>
  </si>
  <si>
    <t>Cycloperativa</t>
  </si>
  <si>
    <t>European Quarter Area Management en abrégé EQuAMA</t>
  </si>
  <si>
    <t>Frans Masereelfonds afgekort Masereelfonds</t>
  </si>
  <si>
    <t xml:space="preserve">Hobo </t>
  </si>
  <si>
    <t>De Weeg</t>
  </si>
  <si>
    <t>GAG</t>
  </si>
  <si>
    <t>Talent in Beweging</t>
  </si>
  <si>
    <t>Anne Drabs</t>
  </si>
  <si>
    <t>Wim Ipers</t>
  </si>
  <si>
    <t>An Vandevelde</t>
  </si>
  <si>
    <t>Anna Clarac</t>
  </si>
  <si>
    <t>Wouter De Raeve</t>
  </si>
  <si>
    <t>Palais du Midi Business Center</t>
  </si>
  <si>
    <t>Union des Commerçants et Indépendants de Heembeek-Centre/Unie van Handelaars en Zelfstandigen van Heembeek-Center</t>
  </si>
  <si>
    <t>pour l'organisation du lancement d'une carte de fidélité - voor de organisatie van de lancering van een getrouwheidskaart</t>
  </si>
  <si>
    <t xml:space="preserve">Chambre du Haut Commerce d'Art et de Luxe ou Brussels Exclusive Labels en abrégé B.E.L </t>
  </si>
  <si>
    <t>"@BEL2.0_2020"</t>
  </si>
  <si>
    <t>La plus grande table de printemps - De langste lentetafel</t>
  </si>
  <si>
    <t>pour l’organisation de balades guidées - voor de organisatie van begeleide wandelingen</t>
  </si>
  <si>
    <t>CULTURAMA</t>
  </si>
  <si>
    <t>Future Hotspots</t>
  </si>
  <si>
    <t>Smile Safari</t>
  </si>
  <si>
    <t>Smile Safari Outdoors</t>
  </si>
  <si>
    <t xml:space="preserve">Natacha Cadonici </t>
  </si>
  <si>
    <t>pour l'organisation de "Journées de l'Artimoine" - voor de organisatie van "Journées de l'Artimoine"</t>
  </si>
  <si>
    <t>pour pour améliorer la mobilité des PMR dans Bruxelles - om te verbetering van de mobiliteit van
personen met beperkte mobiliteit in Brussel</t>
  </si>
  <si>
    <t>Kinumai</t>
  </si>
  <si>
    <t>LAB Louise</t>
  </si>
  <si>
    <t>Casse Dalle Festival</t>
  </si>
  <si>
    <t xml:space="preserve">Parc des Expositions de Bruxelles/Tentoonstellingspark van Brussel/Brüsseler Messegelände/Brussels Exhibition Centre en abrégé Brussels Expo </t>
  </si>
  <si>
    <t>Super Fourchette</t>
  </si>
  <si>
    <t>pour l'organisation des "Jeudis culturels" - voor de organisatie van "Culturele donderdagen"</t>
  </si>
  <si>
    <t>Ask an expert</t>
  </si>
  <si>
    <t>Association des commerçants rue de Flandre</t>
  </si>
  <si>
    <t>Wicked Pigeon</t>
  </si>
  <si>
    <t>pour l'organisation d'une série de 20 concerts sur la place de la Vieille Halle aux Blés - voor de organisatie van een serie van 20 concerten op de Oud korenhuis</t>
  </si>
  <si>
    <t>Shopera</t>
  </si>
  <si>
    <t>La fête de la Bande dessinée - Stripfestival</t>
  </si>
  <si>
    <t>Brussels Art Square Spring Edition</t>
  </si>
  <si>
    <t>Brussels Art Square</t>
  </si>
  <si>
    <t>Semaine des Droits des Femmes - Week van de Vrouwenrechten</t>
  </si>
  <si>
    <t>Born 2 be cheap</t>
  </si>
  <si>
    <t>Atomium</t>
  </si>
  <si>
    <t>L-Tour</t>
  </si>
  <si>
    <t>RainbowHouse Brussels en abrégé RainbowHouse</t>
  </si>
  <si>
    <t>Flying Rabbits Ultimate Club en abrégé FRUC</t>
  </si>
  <si>
    <t>Productions Associées / Verenigde Producties</t>
  </si>
  <si>
    <t>Roots Events</t>
  </si>
  <si>
    <t>Arthis - Maison Culturelle belgo-roumaine</t>
  </si>
  <si>
    <t>Maison(s) de quartier - Centre d'animation sociale de quartier / Buurthuis(zen) - Centrum voor maatschappelijke buurtanimatie</t>
  </si>
  <si>
    <t>Cross Cup</t>
  </si>
  <si>
    <t>Vision solidaire</t>
  </si>
  <si>
    <t>King of Brussels, Muaythai Summer</t>
  </si>
  <si>
    <t>Quartier Dansaert</t>
  </si>
  <si>
    <t>Dansaert Dressed up</t>
  </si>
  <si>
    <t>pour activer les rampes du Palais de Justice de manière créative - om de hellingen van het Justitiepaleis op creatieve wijze te activeren</t>
  </si>
  <si>
    <t>12403/33202</t>
  </si>
  <si>
    <t>Croix-Rouge de Belgique - Belgische Rode Kruis - Belgisches Rotes Kreuz</t>
  </si>
  <si>
    <t>Nettoyage - Schoonmaak</t>
  </si>
  <si>
    <t>pour la mise en place de pistes de pétanque temporaires - voor de aanleg van tijdelijke petanquebanen</t>
  </si>
  <si>
    <t>Cathop</t>
  </si>
  <si>
    <t>Festival Europalia Trains &amp; Tracks</t>
  </si>
  <si>
    <t>Europalia International</t>
  </si>
  <si>
    <t xml:space="preserve">10491/52252 </t>
  </si>
  <si>
    <t>14003/52252</t>
  </si>
  <si>
    <t>Subside pour "Parc des Expositions de Bruxelles" (Covid) - Toelage voor "Brussels Expo" (Covid)</t>
  </si>
  <si>
    <t>Subsides illuminations "BME!" (Brussels Major Events) - Subsidies voor de verlichting van "BME!" (Brussels Major Events)</t>
  </si>
  <si>
    <t>52009/52252</t>
  </si>
  <si>
    <t>56110/52252</t>
  </si>
  <si>
    <t>Achat de matériel pour ASBL Brussels Major Events - Aankoop materiaal voor VZW Brussels Major Events</t>
  </si>
  <si>
    <t>Achat d'équipement et de matériel  pour la transformation et l'amélioration de la salle de concert (rénovation accueil, création identité visuelle, réaménagements divers,…) pour l'asbl Chiaramia - Aankoop van apparatuur en materiaal voor de transformatie en verbetering van de concertzaal (renovatie van de ontvangstruimte, creatie van visuele identiteit, diverse verbouwingen, etc.) voor de vzw Chiaramia</t>
  </si>
  <si>
    <t>76110/52252</t>
  </si>
  <si>
    <t>Subside d'investissement à destination de l'asbl Jeunesse à Bruxelles pour travaux et acquisitions d’équipements (Héliport, Mariakerke et Combreuil) - Investeringssubsidie voor asbl Jeunesse à Bruxelles voor aankopen van werken en uitrusting (Heliport, Mariakerke en Combreuil)</t>
  </si>
  <si>
    <t>76110/63551</t>
  </si>
  <si>
    <t>76210/52252</t>
  </si>
  <si>
    <t>Brufête-Brufeest : constitution d'un parcours d'art mural - Brufête-Brufeest : samenstelling van een muurkunsttraject</t>
  </si>
  <si>
    <t>Bruxelles-Musées-Expositions : acquisition d'équipement technique, aménagements et projets divers pour la Centrale for Contemporary Art - Brussel-Musea-Tentoonstellingen : aankoop van technische appartuur, aanpassingswerken en andere voor de Centrale for Contemporary Art</t>
  </si>
  <si>
    <t>76410/52252</t>
  </si>
  <si>
    <t xml:space="preserve">Subsides d'investissement à destinations des clubs et associations - Investeringtoelage voor verschillende clubs en verenigingen </t>
  </si>
  <si>
    <t>77110/52252</t>
  </si>
  <si>
    <t>Bruxelles-Musées-Expositions / Brussel-Musea-Tentoonstellingen</t>
  </si>
  <si>
    <t>Bruxelles-Musées-Expositions : Equipement intérieur pour nouveau centre logistique des musées - Brussel-Musea-Tentoonstellingen : Interieur uitrusting voor nieuw museum logistiek centrum</t>
  </si>
  <si>
    <t xml:space="preserve">Bruxelles-Musées-Expositions : aménagements scénographiques; matériel de conservation; présentation des collections; réserves; acquisitions d'œuvres; restaurations d'oeuvres; reportage photographique Grands Boulevards - Brussel-Musea-Tentoonstellingen : scenografie; bewaring materiaal; presentatie van de collecties; opslagplaats; aankoop kunstwerken; restauratie kunstwerken; foto's van de grote boulevards
</t>
  </si>
  <si>
    <t>84407/52252</t>
  </si>
  <si>
    <t>Subside ASBL "Accueil et Rencontre Bruxellois autour de l'Enfance" en abrégé "A.R.BR.E" - Achat matériel équipement - Toelage "Brusselse Opvang en Samenkomst omtrent het jonge kind "afgekort  "B.O.S.". - Aankoop van exploitatiematerieel</t>
  </si>
  <si>
    <t>85109/52252</t>
  </si>
  <si>
    <t>Travaux d'aménagement à l'ASBL Werk Centrale de l'Emploi - Inrichtingswerken in de VZW "Werk Centrale de l'Emploi"</t>
  </si>
  <si>
    <t>87906/52251</t>
  </si>
  <si>
    <t>87906/51251</t>
  </si>
  <si>
    <t>Primes environnementales (toitures vertes, chauffe-eau solaires, citernes récupération eau pluie, systèmes infiltration eau pluie, perméabilisation sols) pour les entreprises dans le cadre du Plan Climat - Milieupremies (groene daken, zonneboilers, regenwatertanken, regenwaterinfiltratie, doorlaatbaarheid bodems) voor bedrijven in het kader van het Klimaatplan</t>
  </si>
  <si>
    <t>93006/51251</t>
  </si>
  <si>
    <t>Subsides en capital pour les investissements (création d'accès aux étages) - Investeringstoelages in kapitaal (inrichten van een toegang tot de verdiepingen)</t>
  </si>
  <si>
    <t>Subsides en capital pour les investissements (restauraton des façades) - Investeringssubsidies in kapitaal (restauratie van de gevels)</t>
  </si>
  <si>
    <t>93006/51252</t>
  </si>
  <si>
    <t>Subsides d’investissement au logement bruxellois pour la construction de 6 logements sociaux rue de Soignies 32 -    Investeringssubsidie aan de Brusselse Woning voor het bouwen van 6 sociale woningen Zinnikstraat 32</t>
  </si>
  <si>
    <t>93006/52251</t>
  </si>
  <si>
    <t>Subsides en capital aux ménages (primes pour la création d'accès séparé aux étages) - Investeringstoelages in kapitaal aan gezinnen (premies voor de inrichting van een afzonderlijke toegang tot de verdiepingen)</t>
  </si>
  <si>
    <t>Subsides en capital aux ménages (rénovation des façades) - Investeringssubsidies in kapitaal aan gezinnen (renovatie van gevels)</t>
  </si>
  <si>
    <t>MILLER'S TICKET</t>
  </si>
  <si>
    <t>Brussels Beer Bus</t>
  </si>
  <si>
    <t>ChiaraMia</t>
  </si>
  <si>
    <t>L'Art de Divertir</t>
  </si>
  <si>
    <t>Festivita 2021</t>
  </si>
  <si>
    <t>IM BELGIUM</t>
  </si>
  <si>
    <t xml:space="preserve">Schola ulb </t>
  </si>
  <si>
    <t>Les Ambassadeurs d'expression citoyenne</t>
  </si>
  <si>
    <t>De Capes et de Mots</t>
  </si>
  <si>
    <t>La Scientothèque</t>
  </si>
  <si>
    <t>réseau de musiciens intervenants en ateliers en abrégé RemuA</t>
  </si>
  <si>
    <t>Musique plurielle</t>
  </si>
  <si>
    <t>Institut Notre Dame de Joie</t>
  </si>
  <si>
    <t>La Fraternité</t>
  </si>
  <si>
    <t>Institut Saint-Louis</t>
  </si>
  <si>
    <t>Comité scolaire Enfant Jésus</t>
  </si>
  <si>
    <t>Institut Saint-Thomas d'Aquin</t>
  </si>
  <si>
    <t>Centre Scolaire Maris Stella et Notre-Dame de Lourdes</t>
  </si>
  <si>
    <t>Sint-Goedele Brussel</t>
  </si>
  <si>
    <t xml:space="preserve">	AJILE</t>
  </si>
  <si>
    <t>ATHENEE ROYAL DE BRUXELLES II</t>
  </si>
  <si>
    <t>ATHENEE ROYAL GATTI DE GAMOND</t>
  </si>
  <si>
    <t>Institut Charles Gheude</t>
  </si>
  <si>
    <t>ATHENEE ROYAL DE LA RIVE GAUCHE</t>
  </si>
  <si>
    <t>NEWIDE</t>
  </si>
  <si>
    <t>Greenbizz.energy</t>
  </si>
  <si>
    <t>Tremplins</t>
  </si>
  <si>
    <t>Babel</t>
  </si>
  <si>
    <t>Comité de quartier Marie-Christine/Reine/Stéphanie</t>
  </si>
  <si>
    <t>Marché Floral - bloemenmarkt</t>
  </si>
  <si>
    <t>La Montagne magique, Théâtre des jeunes de la Ville de Bruxelles</t>
  </si>
  <si>
    <t>Autour de Marguerite</t>
  </si>
  <si>
    <t>Cercle Polytechnique de l'Université Libre de Bruxelles en abrégé C.P.</t>
  </si>
  <si>
    <t>Théâtre de la place des Martyrs</t>
  </si>
  <si>
    <t>Centre Social du Béguinage en abrége C.S.B</t>
  </si>
  <si>
    <t>Marguerite</t>
  </si>
  <si>
    <t>pour la revue de l’École Polytechnique de Bruxelles - voor het tijdschrift van de Hogeschool van Brussel</t>
  </si>
  <si>
    <t>Flash mob</t>
  </si>
  <si>
    <t>76201/33101</t>
  </si>
  <si>
    <t xml:space="preserve">Joffrey VERBRUGGEN </t>
  </si>
  <si>
    <t>DAS Dispositif d'Accrochage Scolaire - PSV Preventie Schoolverzuim   14</t>
  </si>
  <si>
    <t>DAS Dispositif d'Accrochage Scolaire - PSV Preventie Schoolverzuim 03</t>
  </si>
  <si>
    <t>DAS Dispositif d'Accrochage Scolaire - PSV Preventie Schoolverzuim  49</t>
  </si>
  <si>
    <t xml:space="preserve">	Cirqu'Conflex</t>
  </si>
  <si>
    <t>Ella Kenniscentrum Gender en ethniciteit</t>
  </si>
  <si>
    <t>Egalité des chances - Gelijke Kansen</t>
  </si>
  <si>
    <t>La Cambre-Mode(s)Show.be</t>
  </si>
  <si>
    <t>plateforme en ligne - online platform</t>
  </si>
  <si>
    <t>Jeunes Ambition Marolles</t>
  </si>
  <si>
    <t>pour le projet « Tous Ensemble, l’après » - voor het project « Tous Ensemble, l'Après »</t>
  </si>
  <si>
    <t>In2Out Productions en abrégé In2Out</t>
  </si>
  <si>
    <t>Maps</t>
  </si>
  <si>
    <t>RESET</t>
  </si>
  <si>
    <t>Répartition en 2022 - Verdeling in 2022</t>
  </si>
  <si>
    <t xml:space="preserve">Diogène </t>
  </si>
  <si>
    <t>Les Nouveaux Disparus</t>
  </si>
  <si>
    <t>Elles Tournent/Dames Draaien</t>
  </si>
  <si>
    <t>PROMO JEUNES</t>
  </si>
  <si>
    <t>pour le projet d'harmonisation des bacs à fleurs des terrasses du Piétonnier - voor het project over de harmonisatie van de bloembakken van de terrassen van de voetgangerszone</t>
  </si>
  <si>
    <t>Station Culture</t>
  </si>
  <si>
    <t>Festival "Pictures"</t>
  </si>
  <si>
    <t>Difference Day</t>
  </si>
  <si>
    <t>Université Libre de Bruxelles</t>
  </si>
  <si>
    <t>pour l'action et matériels pour la gestion du Bois de la Cambre du 1er mai - voor het beheer van het Ter Kamerenbos op 1 mei 2021</t>
  </si>
  <si>
    <t>Brik - Student in
Brussel</t>
  </si>
  <si>
    <t>Divercity 2021</t>
  </si>
  <si>
    <t>organistaion, illuminations - organisatie, verlichtingen</t>
  </si>
  <si>
    <t>Shopping Bockstael associations des commerçants</t>
  </si>
  <si>
    <t>Resto Modèle</t>
  </si>
  <si>
    <t>organistaion - organisatie</t>
  </si>
  <si>
    <t>Quartier Saint-Jacques - Sint Jacobswijk</t>
  </si>
  <si>
    <t>communication - communicatie</t>
  </si>
  <si>
    <t>HAPPY FEW COMMUNICATION</t>
  </si>
  <si>
    <t>Partners program</t>
  </si>
  <si>
    <t xml:space="preserve">Festival </t>
  </si>
  <si>
    <t>Les Compagnons de Saint-Laurent/De Gezellen van Sint-Laurentius</t>
  </si>
  <si>
    <t>TINTO</t>
  </si>
  <si>
    <t>Foire du Livre de Bruxelles en abrégé FLB</t>
  </si>
  <si>
    <t>organisatie van een "Festival littéraire bruxellois en ligne" - organisatie van een "Festival littéraire bruxellois en ligne"</t>
  </si>
  <si>
    <t>Union des Hôteliers, Restaurateurs, Cafetiers et Traiteurs de Bruxelles et Entreprises assimilées de Bruxelles en abrégé "FED. Ho.Re.Ca. Bruxelles-Brussel"</t>
  </si>
  <si>
    <t>Association des Commerçants du Carrefour Jean Monnet en abrégé ACCJM</t>
  </si>
  <si>
    <t>pour l'organisation d'évenements - voor de organisatie evenementen</t>
  </si>
  <si>
    <t xml:space="preserve">	VKRS</t>
  </si>
  <si>
    <t>Festival VKRS</t>
  </si>
  <si>
    <t>Centre Hospitalier Universitaire de Bruxelles en abrégé C.H.U. BXL/ Universair Ziekenhuiscentrum Brussel in het kort U.Z.C. Brussel</t>
  </si>
  <si>
    <t xml:space="preserve">Le Palace </t>
  </si>
  <si>
    <t>Louis de Funès</t>
  </si>
  <si>
    <t>visites guidées -  begeleide bezoeken</t>
  </si>
  <si>
    <t>Art-Gana Production</t>
  </si>
  <si>
    <t>raconte moi tes émotions - vertel me je emoties</t>
  </si>
  <si>
    <t xml:space="preserve">Divers évènements - verschillende evenementen </t>
  </si>
  <si>
    <t>pour la durabilité des événements sportifs - voor de duurzaamheid van sportevenementen</t>
  </si>
  <si>
    <t>pour son projet autours du bien-être anima - voor het project rond dierenwelzijn</t>
  </si>
  <si>
    <t>Nadine Serbruyns</t>
  </si>
  <si>
    <t>pour l'entretien et le remplacement des bacs à plantes dans la rue des Artistes - voor het onderhoud en de vervanging van plantenbakken in de Kunstenaarsstraat</t>
  </si>
  <si>
    <t>De Ark Te Brussel</t>
  </si>
  <si>
    <t>pour l'entretien de chemins et sentiers à Haren - voor het onderhoud van trage wegen in Haren</t>
  </si>
  <si>
    <t>pour la balade 'Marche à ton Aise' dans les rues des Marolles - voor de wandeling 'Marche à
ton Aise' in de straten van de Marollen</t>
  </si>
  <si>
    <t>clean walks</t>
  </si>
  <si>
    <t>Clean Walker</t>
  </si>
  <si>
    <t>LA VIE EST BEL .GE - ASSOCIATION CITOYENNE CULTURELLE EDUCATIVE ET SPORTIVE - CITOYENNETÉ +</t>
  </si>
  <si>
    <t>pour des clôtures d'embellisement des potagers situés en îlot intérieur de la rue des Navets - voor sierafsluitingen voor moestuinen gelegen in de binnenkoer van de Rapenstraat</t>
  </si>
  <si>
    <t>Projets Versailles</t>
  </si>
  <si>
    <t>pour l'embellissement et la verdurisation du quartier Serrure - Grand Serment - voor de verfraaiing en de vergroening van de wijk Slot-Grootserment</t>
  </si>
  <si>
    <t>Peserbrelyjos</t>
  </si>
  <si>
    <t>pour l'embellissement du quartier Anneessens-Senne - voor de verfraaiing van de Anneessens-Zennewijk</t>
  </si>
  <si>
    <t>TEROUBI</t>
  </si>
  <si>
    <t>pour la 7e édition du festival interculturel "l'Afrique en couleurs" - voor de 7de editie van het interculturele festival "l'Afrique en couleurs"</t>
  </si>
  <si>
    <t>ETCART</t>
  </si>
  <si>
    <t>pour la mise en place de toilettes au parc Stuyvenberg - voor het plaatsen van toiletten in het Stuyvenbergpark.</t>
  </si>
  <si>
    <t xml:space="preserve">Divers bénéficiaires - verschillende begunstigden </t>
  </si>
  <si>
    <t>Anne Marie Drabs</t>
  </si>
  <si>
    <t>Vrienden Van het Huizeke</t>
  </si>
  <si>
    <t>Collectif Dallas</t>
  </si>
  <si>
    <t>Foyer des Jeunes des Marolles</t>
  </si>
  <si>
    <t xml:space="preserve">Itinéraires </t>
  </si>
  <si>
    <t>First Urban Tractor</t>
  </si>
  <si>
    <t>Gym Sana</t>
  </si>
  <si>
    <t xml:space="preserve">Haren sport plus </t>
  </si>
  <si>
    <t>Judo Club Budo Bruxelles</t>
  </si>
  <si>
    <t>Keizerlijke en Koninklijke Gilde St Sebastiaan Haren</t>
  </si>
  <si>
    <t>Koninklijke en Keizerlijke Gilde Sint Sebastiaan Neder-Over-Heembeek</t>
  </si>
  <si>
    <t>Kwan</t>
  </si>
  <si>
    <t>La Plébéienne de Laeken</t>
  </si>
  <si>
    <t xml:space="preserve">Amis de la Nature Section de Laeken, Neder-Over-Heembeek et Haeren </t>
  </si>
  <si>
    <t>Les amis du Primerose</t>
  </si>
  <si>
    <t>Badminton Club Les fous du volant</t>
  </si>
  <si>
    <t xml:space="preserve">Les Gazelles de Bruxelles en abrégé Gazelles </t>
  </si>
  <si>
    <t>Les pêcheurs Laekenois</t>
  </si>
  <si>
    <t>NEK-IN</t>
  </si>
  <si>
    <t>PC Djembees</t>
  </si>
  <si>
    <t>Pétanque Club Communal</t>
  </si>
  <si>
    <t>Royal Brussels Lawn Tennis Club en abrégé Royal Brussels LTC</t>
  </si>
  <si>
    <t>Sunday's Club</t>
  </si>
  <si>
    <t>Splash Brussel afgekort Splash</t>
  </si>
  <si>
    <t xml:space="preserve">Spotlight </t>
  </si>
  <si>
    <t>Traditional Shotokan Karaté-Do - en abrégé TSK-NOH</t>
  </si>
  <si>
    <t>Société Royale Union Nautique de Bruxelles en abrégé SRUNB</t>
  </si>
  <si>
    <t>De Durvers</t>
  </si>
  <si>
    <t>Zwemclub De Eendjes Schaarbeek</t>
  </si>
  <si>
    <t>Zwemclub De Eendjes NOH</t>
  </si>
  <si>
    <t>Association Sportif Brussels City en abrégé A.S.B.C.</t>
  </si>
  <si>
    <t>Averse en abrégé @VRS</t>
  </si>
  <si>
    <t>Great Garlic en abrégé G.G.</t>
  </si>
  <si>
    <t xml:space="preserve">Atletico Bruxelles </t>
  </si>
  <si>
    <t xml:space="preserve">Royal Basket Club L'Eclair de Bruxelles en abrégé RBC ECLAIR </t>
  </si>
  <si>
    <t>Black Star Football Club en abrégé Black Star FC</t>
  </si>
  <si>
    <t xml:space="preserve">Blocs Five </t>
  </si>
  <si>
    <t>BRUSSELS TOP TEAM 1000 en abrégé B.T.T. 1000</t>
  </si>
  <si>
    <t xml:space="preserve">Bruxelles Sport Attitude </t>
  </si>
  <si>
    <t>Cercle Postscolaire 23 en abrégé Mini 23 ou BCS23</t>
  </si>
  <si>
    <t>Entente sportive et culturelle de Haren en abrégé ESC Haren</t>
  </si>
  <si>
    <t>FC Deaf</t>
  </si>
  <si>
    <t>F.C. Suryoyes bruxellois (Football club Suryoyés bruxellois)</t>
  </si>
  <si>
    <t xml:space="preserve">FC Amicii Bxl </t>
  </si>
  <si>
    <t>Femina Sports Brussels</t>
  </si>
  <si>
    <t>Génération des Sports</t>
  </si>
  <si>
    <t>Koninklijke Sporting F.C. Haren afgekort K. Sp. F.C. Haren</t>
  </si>
  <si>
    <t>R.S.C.A. Center Brussel's</t>
  </si>
  <si>
    <t>Rugby Club Racing Jet de Bruxelles en abrégé R.C.R.J.B.</t>
  </si>
  <si>
    <t>Sporta Evere Volley</t>
  </si>
  <si>
    <t>Sporting Bruxelles FC en abrégé Sporting  Bruxelles</t>
  </si>
  <si>
    <t xml:space="preserve">Straffe ketten rugby football club en abrégé Straffe ketten R.F.C </t>
  </si>
  <si>
    <t>ASSOCIATION SANS BUT LUCRATIF THE FRIENDS OF BRUSSELS</t>
  </si>
  <si>
    <t>KWB-NOH</t>
  </si>
  <si>
    <t>Z.V.C. De Wulle Bieste</t>
  </si>
  <si>
    <t xml:space="preserve">L'Equateur </t>
  </si>
  <si>
    <t>Grand Serment Royal des Archers de Saint-Sébastien de Bruxelles en abrégé Grand Serment Royal</t>
  </si>
  <si>
    <t>Folle Cadence</t>
  </si>
  <si>
    <t>Wandelclub Haren</t>
  </si>
  <si>
    <t>EGALITY SPORT 1 CULTUURL</t>
  </si>
  <si>
    <t>Club n°1</t>
  </si>
  <si>
    <t>Club de Jeunesse, Action éducative, en abrégé Club de Jeunesse a.e.</t>
  </si>
  <si>
    <t>Club Bruxelles City Taekwondo</t>
  </si>
  <si>
    <t>GYM TONIC-BODY CARDIO</t>
  </si>
  <si>
    <t>Cercle Royal des Echecs de Bruxelles</t>
  </si>
  <si>
    <t>Cercle Royal de Natation de Schaerbeek et de Neder-over-Heembeck  en abrégé C,N,S,N,</t>
  </si>
  <si>
    <t>Butokukan</t>
  </si>
  <si>
    <t>Brussels Young Wrestling Style en abrégé BYWS</t>
  </si>
  <si>
    <t xml:space="preserve">Brussels Sport &amp; Events </t>
  </si>
  <si>
    <t>BRUSSELS BIG BRACKETS</t>
  </si>
  <si>
    <t>Brussel Aquatic Synchro Swimming en abrégé BRASS</t>
  </si>
  <si>
    <t>Turngroep Blijf Fit</t>
  </si>
  <si>
    <t>Biljartclub</t>
  </si>
  <si>
    <t>TEAM JAH ACADEMY</t>
  </si>
  <si>
    <t xml:space="preserve">TEAM BOUGHANEM </t>
  </si>
  <si>
    <t>Taekwondo Mudukwan - Pole Brussels</t>
  </si>
  <si>
    <t>Les Lendemains de la Veille en abrégé LDLV</t>
  </si>
  <si>
    <t xml:space="preserve">Gym équilibre en abrégé GE </t>
  </si>
  <si>
    <t>Friend's Gym Bruxelles</t>
  </si>
  <si>
    <t>Cercle Sportif HA.VI. 2 Bruxelles en abrégé HA.VI. Bruxelles</t>
  </si>
  <si>
    <t>AR-ONE</t>
  </si>
  <si>
    <t xml:space="preserve">A.M.A JEUNESSE GYM </t>
  </si>
  <si>
    <t xml:space="preserve">Freestyle Lab </t>
  </si>
  <si>
    <t>pour des animations dans le cadre de la semaine de la biodiversité - voor animaties in het kader van de week van de biodiversiteit</t>
  </si>
  <si>
    <t>Brussels Biennale of Eclectic Architecture</t>
  </si>
  <si>
    <t>pour l’acquisition de matériel technique pour équiper la salle polyvalenteainsi que les espaces extérieurs du Centre Culturel - voor de aankoop van technisch materiaal om de polyvalente
ruimte en de buitenruimtes van het Cultureel Centrum uit te rusten</t>
  </si>
  <si>
    <t>Plateforme Citoyenne de Soutien aux Réfugiés, Plateforme de Soutien aux Réfugiés, Burgerplatform voor steun ann Vluchteligen, BXL Refugees</t>
  </si>
  <si>
    <t xml:space="preserve">Ride Your Future </t>
  </si>
  <si>
    <t>Le Logement Bruxellois / De Brusselse Woning</t>
  </si>
  <si>
    <t>décoration du mobilier urbain - decoratie van stadsmeubilair</t>
  </si>
  <si>
    <t>Le Club des Petits Débrouillards de la région bruxelloise</t>
  </si>
  <si>
    <t>BELGIAN GOLDEN GLOVES</t>
  </si>
  <si>
    <t>GOLDEN GLOVES</t>
  </si>
  <si>
    <t>pour ses frais d'exploitation - als
exploitatiekosten</t>
  </si>
  <si>
    <t>Feed The Culture en abrégé FTC</t>
  </si>
  <si>
    <t>l'ilot / 't eilandje</t>
  </si>
  <si>
    <t>pour l’édition 2021 des Journées du Matrimoine - voor de editie 2021 van de "Matrimonium Dagen"</t>
  </si>
  <si>
    <t>L'ESTAMPILLE, ESPACE-RENCONTRE</t>
  </si>
  <si>
    <t>Bibliothèque solidaire - Solidaire bibliotheek</t>
  </si>
  <si>
    <t>Gemeenschapscentrum De Markten</t>
  </si>
  <si>
    <t>VazzY</t>
  </si>
  <si>
    <t>ARKADIA</t>
  </si>
  <si>
    <t>COLLECTIF AUQUAI</t>
  </si>
  <si>
    <t xml:space="preserve">	Université Catholique de Louvain en abrégé UCL </t>
  </si>
  <si>
    <t>Bruxelles Bavard</t>
  </si>
  <si>
    <t>Action et recherche culturelles en abrégé A.R.C.</t>
  </si>
  <si>
    <t xml:space="preserve">Service International de Recherche d'Education et d'Action Sociale en abrégé SIREAS </t>
  </si>
  <si>
    <t>VIVA SALUD</t>
  </si>
  <si>
    <t xml:space="preserve">Clowns Sans Frontières / Clowns Zonder Grenzen </t>
  </si>
  <si>
    <t>War-Affected People's Association, WAPA International</t>
  </si>
  <si>
    <t xml:space="preserve">Commission Justice et Paix </t>
  </si>
  <si>
    <t>Laïcité et Humanisme en Afrique Centrale en abrégé LHAC</t>
  </si>
  <si>
    <t>Coordination nationale d'Action pour la Paix et la Démocratie ", en abrégé : " CNAPD "</t>
  </si>
  <si>
    <t>Fonds voor Ontwikkelingssamenwerking - Socialistische Solidariteit afgekort F.O.S.</t>
  </si>
  <si>
    <t>Amitié sans Frontières/ Vriendschap zonder grenzen</t>
  </si>
  <si>
    <t>Oficina Internacional de los Derechos Humanos Acción Colombia</t>
  </si>
  <si>
    <t>Action Damien</t>
  </si>
  <si>
    <t>EU-LAT Network vzw / Red EU-LAT</t>
  </si>
  <si>
    <t>Caritas International</t>
  </si>
  <si>
    <t>Edukado</t>
  </si>
  <si>
    <t>Action pour le développement International/Actie voor Internationale ontwikkeling en abrégé ADI</t>
  </si>
  <si>
    <t>Centre d’Aide et Formation Entrepreuneuriale en abrégé CAIFEN</t>
  </si>
  <si>
    <t>COORDINATION HAALI PULAR GUINEE DE Belgique en abrégé CO-HAALI-PULAR</t>
  </si>
  <si>
    <t>Comité Belge de soutien au peuple Sahraoui</t>
  </si>
  <si>
    <t>Association des ressortissants de Télimélé et Amis de Belgique, en abrégé
ARTAB</t>
  </si>
  <si>
    <t>Collectif Drépanocytose</t>
  </si>
  <si>
    <t xml:space="preserve">MAISON DE LA FAMILLE </t>
  </si>
  <si>
    <t>Union Nationale des Mutualités Socialistes-Nationaal Verbond van Socialistische Mutualiteiten</t>
  </si>
  <si>
    <t>KIYO-NGO voor kinderrechten</t>
  </si>
  <si>
    <t>Design September</t>
  </si>
  <si>
    <t>Designers September</t>
  </si>
  <si>
    <t>Fill your mind</t>
  </si>
  <si>
    <t>Impulsion Dance</t>
  </si>
  <si>
    <t>Initia</t>
  </si>
  <si>
    <t>Video Art in Atelier Arthur Rogiers</t>
  </si>
  <si>
    <t>Midsummer Mozartiade</t>
  </si>
  <si>
    <t>Amadeus &amp; Co</t>
  </si>
  <si>
    <t>Animations au coeur du quartier - Activiteiten in het hart van de wijk</t>
  </si>
  <si>
    <t>TRAVERS EMOTION</t>
  </si>
  <si>
    <t>Royal Park Music Festival</t>
  </si>
  <si>
    <t>Tanz der Zuckerfee</t>
  </si>
  <si>
    <t>Primes environnementales (langes lavables, fûts à compostage, réfrigérateurs A+++, récupérateurs eau de pluie, toitures vertes, chauffe-eau solaires, citernes récupération eau pluie, systèmes infiltration eau pluie, perméabilisation sols, etc) - Milieupremies (wasbare luiers,  compostvaten, koelkasten A+++, regenwatercollectoren, groene daken, zonneboilers, regenwatertanken, regenwaterinfiltratie, doorlaatbaarheid bodems enz)</t>
  </si>
  <si>
    <t>égalité des chances - gelijke kansen</t>
  </si>
  <si>
    <t>Im.pertinentes</t>
  </si>
  <si>
    <t>Objectif mouvement pour l'égalité des droits</t>
  </si>
  <si>
    <t>Cabaret Mademoiselle</t>
  </si>
  <si>
    <t>Cinergie</t>
  </si>
  <si>
    <t>Azwi</t>
  </si>
  <si>
    <t>Zarafa</t>
  </si>
  <si>
    <t>Initiatives solidarité 224 en abrégé ARSYF</t>
  </si>
  <si>
    <t>OHME</t>
  </si>
  <si>
    <t>La Garçonnière Prod</t>
  </si>
  <si>
    <t xml:space="preserve">Les Jardins du 8ème jour - Nokto / De tuinen van de 8ste Dag - Nokto </t>
  </si>
  <si>
    <t>Association socialiste de la Personne handicapée, en abrégé ASPH</t>
  </si>
  <si>
    <t>Transkids Belgique en abrégé Transkids</t>
  </si>
  <si>
    <t>Visites particulières</t>
  </si>
  <si>
    <t>End Female Mutilation – European Network en abrégé END FGM EU</t>
  </si>
  <si>
    <t>ZoArt</t>
  </si>
  <si>
    <t>Centre D'impulsion Socioprofessionnel</t>
  </si>
  <si>
    <t>Ex Aequo</t>
  </si>
  <si>
    <t>Union des Travailleu(r)ses du Sexe Organisé-e-s Pour l'Indépendance</t>
  </si>
  <si>
    <t>Genres Pluriels en abrégé Gps</t>
  </si>
  <si>
    <t>InQlusion</t>
  </si>
  <si>
    <t>Centre régional du Libre-Examen de Bruxelles</t>
  </si>
  <si>
    <t>Université des Femmes</t>
  </si>
  <si>
    <t>RainbowAmbassadors</t>
  </si>
  <si>
    <t>Bruxelles Accueil/Brussel Onthaal</t>
  </si>
  <si>
    <t>Fédération des Multisports Adaptés en abrégé Féma</t>
  </si>
  <si>
    <t>Merhaba</t>
  </si>
  <si>
    <t>ID 2021</t>
  </si>
  <si>
    <t>Canal it up</t>
  </si>
  <si>
    <t>La Poudrière</t>
  </si>
  <si>
    <t xml:space="preserve">Katholiek Onderwijs Brussel Annuntiaten  of Maria Boodsschap Brussel Annuntiaten afgekort katOBA </t>
  </si>
  <si>
    <t>Nicodème Lonfils, Guillermo Borragán, Sugir
Selliah</t>
  </si>
  <si>
    <t>A.M.O. de N.O.H.</t>
  </si>
  <si>
    <t>Bruxelles Champêtre.</t>
  </si>
  <si>
    <t>Comité de quartier Notre-Dame-aux-Neiges de
Bruxelles Ville</t>
  </si>
  <si>
    <t>GFS Ecole Primaire des Magnolias</t>
  </si>
  <si>
    <t>Habitat et Rénovation</t>
  </si>
  <si>
    <t>De drie zusters</t>
  </si>
  <si>
    <t>Le Début des Haricotsen abrégé ddh</t>
  </si>
  <si>
    <t>Zigzag Kitchen</t>
  </si>
  <si>
    <t>Nativitas</t>
  </si>
  <si>
    <t>Collectif Pop Up</t>
  </si>
  <si>
    <t>87906/43501</t>
  </si>
  <si>
    <t>Athénée Royal de Bruxelles 2</t>
  </si>
  <si>
    <t>87906/33101</t>
  </si>
  <si>
    <t>Youssef Dorcy</t>
  </si>
  <si>
    <t>Artistes de l'éducation</t>
  </si>
  <si>
    <t xml:space="preserve">Sequenza </t>
  </si>
  <si>
    <t>stages d'été contre le racisme pour les jeunes - omerstages tegen
racisme voor jongeren</t>
  </si>
  <si>
    <t>pour l’achat de matériels sportifs pour le Karaté et le Tai Chai - voor de aankoop van sportmateriaal Karate en Tai</t>
  </si>
  <si>
    <t>basket-ball</t>
  </si>
  <si>
    <t>Swish Nation</t>
  </si>
  <si>
    <t>Jacqueline Demecheleer</t>
  </si>
  <si>
    <t>pour l'embellisement de 13 pieds d'arbres - voor de versiering van 13 boomvoeten</t>
  </si>
  <si>
    <t>Nowayback</t>
  </si>
  <si>
    <t>Projet «#Justicepourmehdi » - “#justicepourmehdi” project</t>
  </si>
  <si>
    <t>Centre Bruxellois de la Mode et du Design / Brussels Centrum voor Mode en Design</t>
  </si>
  <si>
    <t>valorisation des espaces publics de proximité - voor de herwaardering van de openbare buurtruimten</t>
  </si>
  <si>
    <t>Passa Porta</t>
  </si>
  <si>
    <t>MET-X</t>
  </si>
  <si>
    <t>Kaaitheater</t>
  </si>
  <si>
    <t>Jeugd en muziek Brussel</t>
  </si>
  <si>
    <t>Gemeenschapscentrum Nohva</t>
  </si>
  <si>
    <t xml:space="preserve">Gemeenschapscentrum Nekkersdal </t>
  </si>
  <si>
    <t>Gemeenschapscentrum De Linde</t>
  </si>
  <si>
    <t>Filemon</t>
  </si>
  <si>
    <t>Bronks Jeugdtheater Brussel</t>
  </si>
  <si>
    <t>Cultureel Animatiecentrum Beursschouwburg afgekort Beursschouwburg</t>
  </si>
  <si>
    <t>Ancienne Belgique</t>
  </si>
  <si>
    <t>Globe Aroma</t>
  </si>
  <si>
    <t>Zonder Handen</t>
  </si>
  <si>
    <t>Paiement d'une cotisation - Een bijdrage</t>
  </si>
  <si>
    <t>Centre d'entreprises Dansaert</t>
  </si>
  <si>
    <t>Guichet d'Economie Locale de la Ville - voor de werking van het Loket voor Lokale Economie</t>
  </si>
  <si>
    <t>pour l'organisation du "Marché Gourmet" et du "Music Festival Sablon" - voor de organisatie van "Marché Gourmet" en van "Music Festival Sablon"</t>
  </si>
  <si>
    <t xml:space="preserve">Jacqueline Heyman </t>
  </si>
  <si>
    <t>pour l'organisation d'une exposition "Autour de Marguerite" - voor de organisatie van een tentoonstelling "Rond Marguerite"</t>
  </si>
  <si>
    <t>Festival</t>
  </si>
  <si>
    <t>Photo City</t>
  </si>
  <si>
    <t xml:space="preserve">Photo City </t>
  </si>
  <si>
    <t>Médecins du Monde - Dokters van de Wereld en abr "MDM-Belgique" ou "DVW-Belgique"</t>
  </si>
  <si>
    <t>afin de sensibiliser les personnes au dépôt dedéchets et d'assurer au mieux le flux et la sécurité des personnes autour du centre PSA situé Avenue du Port 94-98 - voor de sensibilisering van de mensen tegen
stortafval en voor zowel de toestroom als de veiligheid van de mensen rondom het PSA-centrum te Havenlaan 94-98</t>
  </si>
  <si>
    <t>pour l'achat de 8 tubes de sauvetage Rescue - voor de aankoop van 8 rescue tubes</t>
  </si>
  <si>
    <t>pour l’achat de matériel laser pour la compétition voiles - oor de aankoop van lasermateriaal
voor de zeilcompetitie</t>
  </si>
  <si>
    <t>pour achat de matériel et équipement sportif (sabres, armures, armoire de stockage, mannequin)</t>
  </si>
  <si>
    <t>pour l’achat matériel sportif (mannequin de frappe, raquette, pao,…) - voor de aankoop van sportuitrusting (stootpop, racket, pao, enz.)</t>
  </si>
  <si>
    <t>L'atelier marin / Maritiem atelier </t>
  </si>
  <si>
    <t>l’acquisition de voiles - voor de aankoop van zeilen</t>
  </si>
  <si>
    <t>pour l’achat de matériel dans le cadre du projet "E-Sports" - voor de aankoop van materieel in het kader van het E-Sportsproject</t>
  </si>
  <si>
    <t>Diogène</t>
  </si>
  <si>
    <t>Versailles Seniors</t>
  </si>
  <si>
    <t xml:space="preserve">Change </t>
  </si>
  <si>
    <t>Patrice Lumumba</t>
  </si>
  <si>
    <t>Design</t>
  </si>
  <si>
    <t>Angel Ciné</t>
  </si>
  <si>
    <t>Comité International de Musique et Festivals "Pro Musica Pulchra" en abrégé CIMF PMP  / Comité van Internationale Muziek en Festivals "Pro Musica Pulchra" afgekort CIMF PMP vzw</t>
  </si>
  <si>
    <t>Chapel for Europe</t>
  </si>
  <si>
    <t>Vaux-Hall Summer</t>
  </si>
  <si>
    <t>Marché des antiquaires du Sablon</t>
  </si>
  <si>
    <t>Sablon Design Market</t>
  </si>
  <si>
    <t xml:space="preserve">Les Commerçants des Casernes </t>
  </si>
  <si>
    <t xml:space="preserve">Galeries Royales Saint-Hubert </t>
  </si>
  <si>
    <t>décoration - decoratie</t>
  </si>
  <si>
    <t>Beldays</t>
  </si>
  <si>
    <t>Schuman Square Comité en abrégé SSC</t>
  </si>
  <si>
    <t>Bright New Look For Schuman Lights Up</t>
  </si>
  <si>
    <t xml:space="preserve">illuminations - illuminaties </t>
  </si>
  <si>
    <t>Luxury Brussels</t>
  </si>
  <si>
    <t>Cité Modèle/Modelwijk</t>
  </si>
  <si>
    <t xml:space="preserve">Souterrain Production
</t>
  </si>
  <si>
    <t>Recyclart</t>
  </si>
  <si>
    <t>solde 2018 / 2019 contrat de prévention  - saldo 2018 / 2019 veiligheidscontract</t>
  </si>
  <si>
    <t>solde 2018 / 2019 égalité des chances - saldo  2018 / 2019 gelijke kansen</t>
  </si>
  <si>
    <t xml:space="preserve">solde 2019 ONSS - saldo 2019  NSSO </t>
  </si>
  <si>
    <t>pour l'organisation "Fête de quartier et brocante du 3/10/2021", "WinterPo" et "InforQuartier" - voor de organisatie van "Wikfeest en rommelmarkt van 03/10/2021, WinterPo et Inforwijk"</t>
  </si>
  <si>
    <t>Groupe d'Animation du Quartier européen de la Ville de Bruxelles dit Quartier Nord-est (GAQ)</t>
  </si>
  <si>
    <t>12 ROUNDS PROMOTION</t>
  </si>
  <si>
    <t>pour l'organisation du championnat du monde de boxe - voor de organsatie van het wereldkampioenschap</t>
  </si>
  <si>
    <t>pour l'inauguration des 2 nouvelles passerelles du côté du canal - voor de de inhuldiging van de 2 nieuwe
voetgangersbruggen aan de kanaalzijde</t>
  </si>
  <si>
    <t>NOVART</t>
  </si>
  <si>
    <t>Fiesta Latina</t>
  </si>
  <si>
    <t>Summer In The City</t>
  </si>
  <si>
    <t>Comité des Habitants du Quartier Luther</t>
  </si>
  <si>
    <t>pour l'organisation de la Fête de la rue Luther - voor de organsisatie van het evenement "Fête de la rue Luther»</t>
  </si>
  <si>
    <t>GYMNASTIQUE LAEKEN CHRIST-ROI</t>
  </si>
  <si>
    <t>pour l'achat de matériel sportif (combinaison de plongée, tatamis, sac de frappe,…) - voor de aankoop van sportmateriaal (wetsuit, tatamimatten, bokszak,…)</t>
  </si>
  <si>
    <t>Association de la Jeunesse Valeur Loyauté Motivation en abrégé Association de la Jeunesse VLM</t>
  </si>
  <si>
    <t>Les Habitants et Commerçants du Boulevard de Dixmude/Wijkbewoners en Handelaars Diksmuidelaan</t>
  </si>
  <si>
    <t>pour l'organisation d'une fête de quartier et d'une brocante - voor de organisatie van een wijkfeest et een rommelmarkt</t>
  </si>
  <si>
    <t>Civic innovation network en abrégé CIN</t>
  </si>
  <si>
    <t>De Brusselse organisatie voor de Emancipatie van Jongeren afgekort D'BROEJ</t>
  </si>
  <si>
    <t>voor de organisatie van muzikale schrijfateliers - pour l'organisation d'ateliers d'écriture musicale</t>
  </si>
  <si>
    <t>voor het project "Brussel Avenir" - pour le projet "Brussel Avenir"</t>
  </si>
  <si>
    <t>Brussels Dojo Karaté</t>
  </si>
  <si>
    <t>Flores</t>
  </si>
  <si>
    <t>Brussels Night Life</t>
  </si>
  <si>
    <t>Terra Brasil</t>
  </si>
  <si>
    <t>Percusounds 2021</t>
  </si>
  <si>
    <t>Association des habitants de la rue d'Ophem</t>
  </si>
  <si>
    <t>HANGAR</t>
  </si>
  <si>
    <t>Hangar Open Air</t>
  </si>
  <si>
    <t>76201/32101</t>
  </si>
  <si>
    <t>Appel à projets Smart City 2020 - Smart City projectoproep 2020</t>
  </si>
  <si>
    <t>Demeter</t>
  </si>
  <si>
    <t>Climate Voices, Climate Choices</t>
  </si>
  <si>
    <t>87906/32101</t>
  </si>
  <si>
    <t>Brussels Business Hubs</t>
  </si>
  <si>
    <t>Bruxelles  enseignement</t>
  </si>
  <si>
    <t>Ecole de Formation des Jeunes de la Ville de Bruxelles en abrégé EFJ - Bruxelles</t>
  </si>
  <si>
    <t>AXOSO</t>
  </si>
  <si>
    <t xml:space="preserve">1000BXl en Transition </t>
  </si>
  <si>
    <t>L'Echappée</t>
  </si>
  <si>
    <t>A TRAVERS LES ARTS!</t>
  </si>
  <si>
    <t>Service de Revalidation de l'Hôpital Brugmann</t>
  </si>
  <si>
    <t>Association de fait - Comité de parents de l’école fondamentale du Tivoli</t>
  </si>
  <si>
    <t>appel à projet ID 2019 - project oproep ID 2019</t>
  </si>
  <si>
    <t>Association pour la Mémoire de la Shoah en abrégé AMS</t>
  </si>
  <si>
    <t xml:space="preserve">Animacy </t>
  </si>
  <si>
    <t>Projet «#Justicepourmehdi », complément - “#justicepourmehdi” project aanvulling</t>
  </si>
  <si>
    <t>LA VIE EST BEL.GE - Association
citoyenne culturelle éducative et sportive - CITOYENNETE+, en abrégé
LVB-ACCES C+</t>
  </si>
  <si>
    <t>pour son école de devoirs - voor de huiswerkhulp</t>
  </si>
  <si>
    <t xml:space="preserve">City Runs </t>
  </si>
  <si>
    <t xml:space="preserve">VOLPE BRUSSELS BOXING CLUB </t>
  </si>
  <si>
    <t>Permavenir</t>
  </si>
  <si>
    <t>Tandem Local</t>
  </si>
  <si>
    <t>Le P'tit Ciné</t>
  </si>
  <si>
    <t>organisation du Festival de cinéma "En Ville!" - organisatie van het Filmfestival “En Ville!”</t>
  </si>
  <si>
    <t>Association Des 4 Libertés en abrégé A.D.4.L</t>
  </si>
  <si>
    <t>subside 2019 - toealge 2019</t>
  </si>
  <si>
    <t xml:space="preserve">Compagnie Tadam en abrégé Tadam </t>
  </si>
  <si>
    <t>BOOM</t>
  </si>
  <si>
    <t>crèche de Noël 2021 - Kerststal 2021</t>
  </si>
  <si>
    <t>Brufête-Brufeest</t>
  </si>
  <si>
    <t>Centre Lorca</t>
  </si>
  <si>
    <t>Festival "Danse avec les Foules" - Festival "Danse avec les Foules"</t>
  </si>
  <si>
    <t>Meyboom 2021</t>
  </si>
  <si>
    <t>Brussels International Guitar Festival &amp; compétition 2021 - Brussels International Guitar
Festival &amp; competitie 2021</t>
  </si>
  <si>
    <t xml:space="preserve">Parc des Expositions de Bruxelles/Tentoonstellingspark van Brussel - Brüsseler Messegelände - Brussels Exhibition Centre en abrégé Brussels Expo </t>
  </si>
  <si>
    <t>pour soutenir leur fonctionnement et aider les citoyens à améliorer leur mobilité et réduire leurs déchets - om hun activiteiten te ondersteunen en burgers te helpen hun mobiliteit te verbeteren en hun afval te verminderen</t>
  </si>
  <si>
    <t>Contrat de Quartier Durable LES MAROLLES : action 6.00 - Initiatives citoyennes 2019  - Duurzaam Wijkcontract DE MAROLLEN : actie 6.00 - Burgerinitiatieven 2019</t>
  </si>
  <si>
    <t>Alison MORGAN</t>
  </si>
  <si>
    <t>Bernado ROBLES HIDALGO</t>
  </si>
  <si>
    <t>Contrat de Quartier Durable LES MAROLLES : opération 4.00  2019  - Duurzaam Wijkcontract DE MAROLLEN : operatie 4.00 2019</t>
  </si>
  <si>
    <t>AQUAPONIEBXL asbl</t>
  </si>
  <si>
    <t>Centre de Formation d'Animateurs</t>
  </si>
  <si>
    <t>pour des travaux de réparation du sol de la fosse d'orchestre dans la rue de Laeken. - voor herstellingswerken vloer orkestbak in de Lakenstraat.</t>
  </si>
  <si>
    <t>Haute Ecole Galilée en abrégé H.E.G ou HEG</t>
  </si>
  <si>
    <t>projet "Clean et Circulaire Midi-Lemonnier". - project "Clean and Circular Zuid-Lemonnier".</t>
  </si>
  <si>
    <t>STALEM</t>
  </si>
  <si>
    <t>Colloque organisé le 6 octobre à l'ULB ayant comme thème « le sondage : un outil de co-gestion des villes » - colloquium dat op 6 oktober aan de ULB werd georganiseerd over het thema "de enquête: een instrument voor medebeheer van steden"</t>
  </si>
  <si>
    <t>visibilité du service Petite Enfance - zichtbaarheid van de dienst voor het Jonge Kind</t>
  </si>
  <si>
    <t>La Ribambelle, halte accueil de la Senne</t>
  </si>
  <si>
    <t>Robin Hook</t>
  </si>
  <si>
    <t>Grandir ensemble à Laeken</t>
  </si>
  <si>
    <t>Ndjisanka Handicap</t>
  </si>
  <si>
    <t>Polymorfilms</t>
  </si>
  <si>
    <t>Accueil et Rencontre Bruxellois autour de l'Enfance en abrégé A.R.BR.E/Brusselse Opvang en samenkomst omtrent het jonge kind afgekort B.O.S.</t>
  </si>
  <si>
    <t>Théâtre National de la Communauté Française  de Belgique</t>
  </si>
  <si>
    <t>pour l’exposition « Sol LeWitt. Untold Stories » - voor de tentoonstelling « Sol LeWitt. Untold Stories »</t>
  </si>
  <si>
    <t>pour l'organisation d'illuminations en 2021. - voor de organisatie van verlichtingen in 2021</t>
  </si>
  <si>
    <t>MABRU</t>
  </si>
  <si>
    <t>pour l'organisation du Marché de Noël local et durable 2021 - voor de organisatie van een lokale en duurzame kerstmarkt 2021</t>
  </si>
  <si>
    <t>Le Renouveau du Quartier Grand Place en abrégé R.Q.G.P.</t>
  </si>
  <si>
    <t>subsides 2018, 2019 - toelagen 2018, 2019</t>
  </si>
  <si>
    <t>Organum novum</t>
  </si>
  <si>
    <t>pour la journée sportive organisée par l'association de quartier lors de la journée sans voiture du 19 septembre 2021. - voor de door de wijkvereniging georganiseerde sportdag tijdens de autovrije dag op 19 september 2021.</t>
  </si>
  <si>
    <t>Chicago Back</t>
  </si>
  <si>
    <t>pour la mise en oeuvre d’un projet de verdurisation et de potager pédagogique - voor de uitvoering van een vergroenings- en educatief moestuinproject</t>
  </si>
  <si>
    <t>pour la mise en oeuvre d’un projet de potager/verger collectif - voor
de uitvoering van een collectief moestuin/tuinproject</t>
  </si>
  <si>
    <t>Atelier des Tropiques</t>
  </si>
  <si>
    <t>pour le Festival Fifty Fifty Lab 2021 - voor het festival Fifty Fifty Lab 2021</t>
  </si>
  <si>
    <t>Subside 2019 - Toealage 2019</t>
  </si>
  <si>
    <t xml:space="preserve">Subside 2019 - Toelage 2019 </t>
  </si>
  <si>
    <t>subside 2019 - Toealge 2019</t>
  </si>
  <si>
    <t>Soutien au projet citoyen "Fête des Lumières" - Ondersteuning van het burgerinitiatief "Lichtfestival"</t>
  </si>
  <si>
    <t xml:space="preserve">No Way Back  en abrégé NWB  </t>
  </si>
  <si>
    <t>Cocoricoeur    en abrégé : cce</t>
  </si>
  <si>
    <t>pour la remise des prix Georges Octors - voor de prijsuitreiking Georges Octors</t>
  </si>
  <si>
    <t xml:space="preserve">Open Collective Brussels </t>
  </si>
  <si>
    <t>organisation d'activités dans le cadre de la COP26 - organisatie van activiteiten in het kader van de COP 26</t>
  </si>
  <si>
    <t>93006/52252</t>
  </si>
  <si>
    <t>O'YES</t>
  </si>
  <si>
    <t xml:space="preserve">Haptique </t>
  </si>
  <si>
    <t>BUCS BEARS PROMOTION</t>
  </si>
  <si>
    <t xml:space="preserve">JEUGDTHERAPEUTEN ZONDER GRENZEN - BRUSSEL </t>
  </si>
  <si>
    <t>pour les après-midi d'accueil néerlandophones sur le bien-être psychosocial - voor Nederlandstalige onthaalnamiddagen rond psychosociaal welbevinden</t>
  </si>
  <si>
    <t>FreeUyghurs</t>
  </si>
  <si>
    <t>Atelier Marcel Hastir</t>
  </si>
  <si>
    <t>Lundi d'orgue / Orgel op Maandag</t>
  </si>
  <si>
    <t>Ordre du Faro</t>
  </si>
  <si>
    <t>pour l'organisation des matchs du Brussels Basketball au Palais 12 - voor de organisatie van de matchen van Brussels Basketball in Paleis 12</t>
  </si>
  <si>
    <t>Dia de Muertos</t>
  </si>
  <si>
    <t>PARKING DES DEUX PORTES</t>
  </si>
  <si>
    <t xml:space="preserve">Seniors - Senioren </t>
  </si>
  <si>
    <t>GoodPlanet Belgium</t>
  </si>
  <si>
    <t>mener une mission de sensibilisation et de mobilisation de deux écoles pour renforcer la création d’une Tiny Forest - met het oog op de sensibilisatie en mobilisatie van twee scholen ter versterking van de aanleg van een “Tiny Forest”</t>
  </si>
  <si>
    <t>84942/33202</t>
  </si>
  <si>
    <t>Subside 2018 - Toealage 2018</t>
  </si>
  <si>
    <t>subside 2018 - toelage 2018</t>
  </si>
  <si>
    <t xml:space="preserve">New Samusocial </t>
  </si>
  <si>
    <t>pour la 4ème édition de l'événement "Dia de muertos - ateliers musique et concerts".- voor de 4e editie van het evenement "Dia de muertos - muziekworkshops en -concerten".</t>
  </si>
  <si>
    <t>pour le projet " L'éducation et la qualification est un vecteur essentiel de la stabilité et de la cohésion sociale" - voor het project "Educatie en kwalificatie, essentieel voor stabiliteit en sociale cohesie"</t>
  </si>
  <si>
    <t>Ateliers du Soleil</t>
  </si>
  <si>
    <t>pour le projet "Ateliers du Soleil" - voor de organisatie van het project "Ateliers du Soleil"</t>
  </si>
  <si>
    <t>Chiro Gewest Ket</t>
  </si>
  <si>
    <t>pour le soutien au projet Chiro Mutsaard - voor ondersteuning van het project Chiro Mutsaard</t>
  </si>
  <si>
    <t>Chirojeugd Kristus Koning Mutsaard</t>
  </si>
  <si>
    <t>pour "Bivak 2021 "- voor de organisatie van het "Bivak 2021"</t>
  </si>
  <si>
    <t>pour le projet : Renforcer les compétences numériques des jeunes en accompagnement scolaire - voor het project: "Versterken van de digitale vaardigheden van jongeren in educatieve ondersteuning"</t>
  </si>
  <si>
    <t>pour le projet "Coup de projecteur sur le Taekwondo" - voor de spotlight op Taekwondo</t>
  </si>
  <si>
    <t>LAPSUS LAZULI</t>
  </si>
  <si>
    <t>Le Troisième œil en abrégé le 3e œil</t>
  </si>
  <si>
    <t>pour le projet "Art et Jeunesse" 2021 - voor het project "Art et Jeunesse"
2021</t>
  </si>
  <si>
    <t>pour le projet : Développer son 6e sens - voor het project : Développer son 6e sens</t>
  </si>
  <si>
    <t>Le Quatre-Vingt-Huit</t>
  </si>
  <si>
    <t>Le quatre-vingt-huit pour le projet : "Autour de la lecture" - voor het project : "Autour de la lecture"</t>
  </si>
  <si>
    <t>Ligne de Mire</t>
  </si>
  <si>
    <t>voor het project B-Diversité - pour le projet B-Diversité</t>
  </si>
  <si>
    <t>Orchestre national de Belgique /  Nationaal Orkest van België</t>
  </si>
  <si>
    <t>pour le projet : Prokoviev Revisited - Co - ateliers créatifs en classe - voor het project : "Prokoviev Revisited - Co - ateliers créatifs en classe"</t>
  </si>
  <si>
    <t>pour les ateliers "Cuisines de quartier" - voor workshops "Cuisines de quartier"</t>
  </si>
  <si>
    <t>Voltaire</t>
  </si>
  <si>
    <t>pour le Radia Web à destination des jeunes - voor het Radio Web voor jongeren</t>
  </si>
  <si>
    <t>Association pour la Promotion du scoutisme, Les Amis de l'Isard</t>
  </si>
  <si>
    <t>pour le projet : "Scoutisme et guidisme à Laeken et Neder-Over-Hembeek" - voor de organisatie van Scouting en begeleiding in Laken en Neder-Over-Hembeek</t>
  </si>
  <si>
    <t>pour les activités de l'association ainsi que du matériel informatique - voor activiteiten + computer hardware</t>
  </si>
  <si>
    <t>Art Nomade</t>
  </si>
  <si>
    <t>pour le projet "Contes contés" - voor het project "Contes contés"</t>
  </si>
  <si>
    <t>MUNDO</t>
  </si>
  <si>
    <t>pour des projets divers développant l'utonomie et l'épanouissement des enfants - voor diverse projecten ter ontwikkeling van de zelfstandigheid en de ontwikkeling van kinderen</t>
  </si>
  <si>
    <t>Queens</t>
  </si>
  <si>
    <t>pour le nettoyage de la rue par les commerçants - voor het schoonmaken van de straat door de handelaars</t>
  </si>
  <si>
    <t>pour l’organisation de séances de théâtre pour des publics fragilisés - voor de organisatie van theatersessies "des publics fragilisés"</t>
  </si>
  <si>
    <t xml:space="preserve">pour l'organisation du Festival « Courts Mais Trash » 2022 - voor de organisatie van het festival "Courts Mais Trash 2022" </t>
  </si>
  <si>
    <t>pour l'organisation de la Fête de quartier Ambiorix - voor de organisatie van het wijkfeest Ambiorix</t>
  </si>
  <si>
    <t>pour l'organisation d'activités dans le cadre de la Semaine de l'Arbre 2021 - voor de organisatie van activiteiten in het kader van de Week van de Boom 2021</t>
  </si>
  <si>
    <t xml:space="preserve">Centre d'écologie urbaine / Centrum voor stadecologie </t>
  </si>
  <si>
    <t>SONIAN WOOD COOP</t>
  </si>
  <si>
    <t>pour l'organisation d'activités gratuites dans le cadre de la Semaine de l’Arbre 2021 - voor het organiseren van gratis activiteiten tijdens de Week van de Boom 2021</t>
  </si>
  <si>
    <t>Halolalune Production</t>
  </si>
  <si>
    <t>pour l’organisation de la « Semaine du Son » 2021 - voor de organisatie van de « Week van de Klank » 2021</t>
  </si>
  <si>
    <t xml:space="preserve">Les Nocturnales </t>
  </si>
  <si>
    <t>pour l’organisation du « Noël des cathédrales » 2021 - voor de organisatie van “Noël des cathédrales” 2021</t>
  </si>
  <si>
    <t>ART LOUNGE 9</t>
  </si>
  <si>
    <t>pour le festival Diwali 2021 - voor het evenement "Festival Diwali 2021"</t>
  </si>
  <si>
    <t>Bah Voyons!</t>
  </si>
  <si>
    <t>Cercle Royal de Natation de Bruxelles-Atalante, en abrégé CNBA</t>
  </si>
  <si>
    <t>EGALITY SPORT &amp; CULTUURL</t>
  </si>
  <si>
    <t>L'interstice</t>
  </si>
  <si>
    <t>pour l'organisation du projet "A l’écoute des jeunes éco-citoyen.ne.s !" - voor het organiseren van het project "A l’écoute des jeunes éco-citoyen.ne.s !"</t>
  </si>
  <si>
    <t>pour veiller à la propreté et pour la gestion des déchets lors des différents événements de l''été 2021 - voor het waken over de reinheid en voor het beheer van het afval op de verschillende evenementen tijdens de zomer van 2021</t>
  </si>
  <si>
    <t>Le Salon Bugrane</t>
  </si>
  <si>
    <t>pour le projet de « Conques acoustiques » - voor het project
"Akoestische schalen"</t>
  </si>
  <si>
    <t>pour le soutien régional Covid Sports 2021 - voor de gewestelijke Coovid-ondersteuning Sport 2021</t>
  </si>
  <si>
    <t xml:space="preserve">BUCS BEARS PROMOTION </t>
  </si>
  <si>
    <t>93042/63551</t>
  </si>
  <si>
    <t>12103/33202</t>
  </si>
  <si>
    <t xml:space="preserve">GFS ECOLE FONDAMENTALE CONGRES-DACHSBECK </t>
  </si>
  <si>
    <t>potager - moestuin</t>
  </si>
  <si>
    <t xml:space="preserve">GFS- ECOLE FONDAMENTALE DE L'HELIPORT </t>
  </si>
  <si>
    <t>Ecole citoyenne - burgerschool</t>
  </si>
  <si>
    <t>GFS Ecole primaire des Pagodes</t>
  </si>
  <si>
    <t>projet "Brede school" - project "Brede school"</t>
  </si>
  <si>
    <t>activités parascolaires - Naschoolse activiteiten</t>
  </si>
  <si>
    <t>GFS Secondaire Emile Jacqmain</t>
  </si>
  <si>
    <t>Ecole  citoyenne - burgerschool</t>
  </si>
  <si>
    <t xml:space="preserve">Opération Plaisir d’apprendre (FWB) pour organisation soutien scolaire  - Operatie "Plaisir d'apprendre" (FWB) voor organisatie schoolondersteuning </t>
  </si>
  <si>
    <t>Projet Emergence - Project Emergence</t>
  </si>
  <si>
    <t>GFS fondamental Centre Pédagogique de Vlaesendael</t>
  </si>
  <si>
    <t>Mobilité douce - gratis openbaar vervoer</t>
  </si>
  <si>
    <t>83143/43507</t>
  </si>
  <si>
    <t>atelier pédagogique - educatieve workshop</t>
  </si>
  <si>
    <t>Société belge pour la Crémation</t>
  </si>
  <si>
    <t>IRIS NOIR BRUXELLES</t>
  </si>
  <si>
    <t>le salon de l'Iris Noir Bruxelles 2021 - voor de Iris Noir tentoonstelling in Brussel 2021</t>
  </si>
  <si>
    <t xml:space="preserve">Comedy club </t>
  </si>
  <si>
    <t>BELGIUM BEARPRIDE</t>
  </si>
  <si>
    <t>pour le Festival Rire Ensemble 2021 - voor het Festival "Rire Ensemble" 2021</t>
  </si>
  <si>
    <t>pour le Belgium Bearpride Brussels 2021 - voor de Belgische Bearpride Brussel 2021</t>
  </si>
  <si>
    <t>pour les activités de médiation 2021 - voor de bemiddelingsactiviteiten 2021</t>
  </si>
  <si>
    <t>des frais liés à la conception et à la préparation d’un festival d’arts vivants en partenariat avec l’ensemble des lieux culturels de la ville de Bruxelles - de kosten in verband met de opzet en de voorbereiding van een  odiumkunstenfestival in partnerschap met alle culturele instellingen van de stad Brussel</t>
  </si>
  <si>
    <t>Les Messagers du Cœur</t>
  </si>
  <si>
    <t>le projet "ateliers créatifs et récréatifs pour les enfants hospitalisés" - het project "ateliers créatifs et récréatifs pour les enfants hospitalisés"</t>
  </si>
  <si>
    <t>pour l'acquisition de mobilier pour le vestiaire du personnel (vestiaire, armoires multi usage, bancs, etc…) - voor de aanschaf van meubilair voor de personeelsgarderobe  (garderobe, multifunctionele kasten, banken, enz.)</t>
  </si>
  <si>
    <t>pour l'acquisition de matériel sportif (vélos de compétition) - voor de aanschaf van sportuitrusting (wedstrijdfietsen)</t>
  </si>
  <si>
    <t>pour les 20 ans de la Rainbowhouse - voor de 20ste verjaardag van het Rainbowhouse</t>
  </si>
  <si>
    <t>le projet "Fill your mind" - het project "Fill your
mind"</t>
  </si>
  <si>
    <t>sport santé / Sport en Gezondheid</t>
  </si>
  <si>
    <t>événement « Manneken-Pis Corrida" - evenement "Manneken-Pis Corrida"</t>
  </si>
  <si>
    <t>organisation du tournoi international de Taekwondo (3, 4 et 5 décembre 2021) - organisatie van het internationaal Taekwondo toernooi (3, 4 en 5 december 2021)</t>
  </si>
  <si>
    <t>organisation du Gala annuel de natation synchronisé (19/12/2021) - organisatie van het Jaarlijkse Gala gesynchroniseerd zwemmen (19/12/2021)</t>
  </si>
  <si>
    <t xml:space="preserve">PANANTUKAN SILAT KALI </t>
  </si>
  <si>
    <t>pour l'achat de matériel sportif spécialisé en arts martiaux - voor de aankoop van gespecialiseerd gevechtssportuitrusting</t>
  </si>
  <si>
    <t>évènement She Run - evenement “She Run”</t>
  </si>
  <si>
    <t>pour l'organisation du projet "Jeunes Pousses !" - voor het organiseren van het projet "Jeunes Pousses !"</t>
  </si>
  <si>
    <t>pour l'organisation d'une journée thématique lors de la Semaine Européenne des déchets 2021 - voor het organiseren van een thema-dag tijdens de Europese week van het afval 2021</t>
  </si>
  <si>
    <t>pour les Animations Hivernales des Plaisirs d'Hiver dans le Bois de la Cambre du 3 décembre 2021 au 9 janvier 2022 - voor Winteractiviteiten in Ter Kamerenbos in het kader van Winterpret van 3 december 2021 tot 9 januari 2022</t>
  </si>
  <si>
    <t>Protocole d'accord sectoriel - Protocol van sectoraal akkoord</t>
  </si>
  <si>
    <t xml:space="preserve">Mont-de-Piété </t>
  </si>
  <si>
    <t>RENOBRU</t>
  </si>
  <si>
    <t>76410/51251</t>
  </si>
  <si>
    <t xml:space="preserve">FERRAGAMO Belgique </t>
  </si>
  <si>
    <t>13766/81251</t>
  </si>
  <si>
    <t>Souscrire à 92.630 nouvelles parts sociales de la scrl Le Logement Bruxellois - Intekenen op 92.630 nieuwe aandelen van de cvba Brusselse Woning</t>
  </si>
  <si>
    <t>pour l'organisation des "Nocturnes du Sablon"(30.000€) pour le gardiennage et la vérification du Covid Safe Ticket sur tout le lieu de l'évènement (10.000€) et pour des Animations Quartier des Marolles avec invité d’honneur(10.000€) - voor de organisatie van de "Nocturnes du Sablon" (30.000 euro), voor de bewaking en de controle van het Covid Safe Ticket tijdens het hele evenement (10.000 euro) en voor de Animations Quartier des Marolles met eregast (10.000 euro)</t>
  </si>
  <si>
    <t>KLEDERKA</t>
  </si>
  <si>
    <t>pour l'organisation du spectacle caritatif intitulé "Ni Dieux Ni Maîtres mais du Rouge" - voor de organisatie van het caricatieve toneelstuk "Ni Dieux Ni Maîtres mais du Rouge"</t>
  </si>
  <si>
    <t>Samen Voor Morgen</t>
  </si>
  <si>
    <t>pour assurer la présence d'un foodtruck lors de la Semaine Européenne des déchets 2021 - voor het plaatsen van een foodtruck tijdens de Europese week van het afval 2021</t>
  </si>
  <si>
    <t>AZ Solutions Belgium</t>
  </si>
  <si>
    <t>BXL Design Construct</t>
  </si>
  <si>
    <t>Intervenir financièrement dans les dégâts directs, purement matériels, causés suite aux actes de vandalisme lors de la nuit de Nouvel An, du 31/12/2020 au 1/1/2021 - Financieel tussenkomen in de directe, materiële schade, veroorzaakt naar
aanleiding van de daden van vandalisme tijdens de nieuwjaarsnacht van 31/12/2020 op 1/1/2021</t>
  </si>
  <si>
    <t>Groupe de Recherche et d'Action des Cyclistes quotidiens en abrégé "GRACQ - les cyclistes quotidiens"</t>
  </si>
  <si>
    <t>Together We Cycle</t>
  </si>
  <si>
    <t>pour le projet d'harmonisation des terrasses de l'Ilot Sacré - voor het project van harmonisatie van de terrassen van het "Ilot  Sacré"</t>
  </si>
  <si>
    <t>Union des hôteliers, restaurateurs, cafetiers et traiteurs de Bruxelles et entreprises assimilées de Bruxelles</t>
  </si>
  <si>
    <t>All Weather</t>
  </si>
  <si>
    <t>pour l'acquisition de matériel sportif - voor de aanschaf van sportuitrusting</t>
  </si>
  <si>
    <t xml:space="preserve">Chicago Back </t>
  </si>
  <si>
    <t>Bruxelles en Fleurs - Bloeiend Brussel</t>
  </si>
  <si>
    <t xml:space="preserve">Le Kiosque à graines / Zadenkiosk </t>
  </si>
  <si>
    <t>pour la poursuite du projet "Semons 1000 graines" - voor de voortzetting van het project "1000 zaden planten" te ondersteunen</t>
  </si>
  <si>
    <t xml:space="preserve">Le Foyer Laekenois / Lakense Haard en abrégé FLH </t>
  </si>
  <si>
    <t>Quartier Saint Jacques - Sint Jacobswijk</t>
  </si>
  <si>
    <t>pour un projet d’exposition photos - voor een foto tentoonstelling project</t>
  </si>
  <si>
    <t>pour les études préalables et acquisition d'équipement technique pour le nouveau Centre logistique des musées - voor voorbereidende studies en de aankoop van technische apparatuur voor het nieuwe Logistiek Centrum van het Museum</t>
  </si>
  <si>
    <t>afin de finaliser la réalisation du projet « Promenade pédagogique » dans le cadre du Budget citoyen NOH 2017 - om de realisatie van het project "Pedagogische wandeling" in het kader van het Burgerbudget NOH 2017 af te ronden</t>
  </si>
  <si>
    <t>Igor Lacoste</t>
  </si>
  <si>
    <t>afin de finaliser la réalisation du projet « Une clôture nature pour un avenir qui dure » dans le cadre du budget participatif 2018 - om de realisatie van het project "Een natuurhek voor een duurzame toekomst" af te ronden in het kader van het participatiebudget 2018</t>
  </si>
  <si>
    <t xml:space="preserve">Design September </t>
  </si>
  <si>
    <t>pour l'organisation du "Commerce Design Awards" - voor de organisatie van de "Commerce Design Awards"</t>
  </si>
  <si>
    <t>pour l’organisation de gala de Boxe les 11/11/2021 et 18/12/2021 - voor de organisatie van een boksgala op 11/11/2021 en 18/12/2021</t>
  </si>
  <si>
    <t>pour l’organisation d’un tournoi international de Padel - voor de organisatie van een internationaal Padel toernooi</t>
  </si>
  <si>
    <t>complément de fonctionnement - aanvullende werkingstoelagen</t>
  </si>
  <si>
    <t>WORLD PADEL TOURNAMENTS BELGIUM  en abrégé « WPTB »</t>
  </si>
  <si>
    <t>Bains de Bruxelles / Brusselse Zwem-en-Badinrichtigen</t>
  </si>
  <si>
    <t>Fondation KickCancer</t>
  </si>
  <si>
    <t>pour les frais d'organisation de la course RUN TO KICK - voor de organisatie kosten van de RUN TO KICK race</t>
  </si>
  <si>
    <t>SolidHaren en abrégé Sdh</t>
  </si>
  <si>
    <t>« HA-lo, jardin de soins dans la ville. Gens. Jardin. Animaux» - « HA-lo, zorgtuin in de stad. Mensen. Tuin. Dieren»</t>
  </si>
  <si>
    <t>« Parcours boîtes à livres (lire) » - « Boekendoos (lezen) parcours»</t>
  </si>
  <si>
    <t>PIZZICATO</t>
  </si>
  <si>
    <t>pour l'organisation du concert “Schuman Lights Up” - voor de organisatie van het concert "Schuman Lights Up"</t>
  </si>
  <si>
    <t>pour la programmation de concerts à l’Archiduc - voor de programmering van concerten in het Archiduc</t>
  </si>
  <si>
    <t xml:space="preserve">A. Archiduc </t>
  </si>
  <si>
    <t>en vue de faire face au coût de location d’un hôtel et des moyens de subsistance (repas) des réfugiés en situation précaire suite à la saturation du réseau Fédasil - voor de huurkosten van een hotel en de maaltijdkosten voor de asielzoekers die zich in precaire omstandigheden bevinden als gevolg van het overbezette netwerk van Fedasil</t>
  </si>
  <si>
    <t>achat de matériel sportif (2 tapis électriques et 5 vélos électriques) - aankoop van sportuitrusting (2 elektrische tredmolens en 5 elektrische fietsen)</t>
  </si>
  <si>
    <t>pour l'acquisition d'équipement technique - voor de aanschaf van technische uitrusting</t>
  </si>
  <si>
    <t>pour les travaux divers et acquisition de matériel pour les 3 centres de natation (Laeken, Bruxelles et NOH) - voor diverse werkzaamheden en de aanschaf van apparatuur voor de 3 zwemcentra (Laken, Brussel en NOH).</t>
  </si>
  <si>
    <t>pour l’achat de matériel E-Sport (Ecrans, souris, claviers, sièges, etc….) - voor de aanschaf van materiaal voor de E-Sport (schermen, muizen, toetsenborden, stoelen, etc....)</t>
  </si>
  <si>
    <t>Surpeuplé/Overbevolk</t>
  </si>
  <si>
    <t>HABEMUS PAPAM</t>
  </si>
  <si>
    <t>pour le soutien pour le lieu de résidence et de création artistique - voor de woonplaats en artistieke schepping</t>
  </si>
  <si>
    <t>pour le soutien du projet « Hippocampe » - voor de steun aan het "Seahorse" project</t>
  </si>
  <si>
    <t>pour le soutien des activités de médiation - voor de ondersteuning van bemiddelingsactiviteiten</t>
  </si>
  <si>
    <t>41006/52252</t>
  </si>
  <si>
    <t>Subside d'investissement à l'ASBL Convivence dans le cadre du Good Move Pentagone - Investeringstoelage aan VZW Convivence in het kader van Good Move Pentagon</t>
  </si>
  <si>
    <t>Subside d'investissement à destination de l'asbl Bravvo pour travaux et acquisitions d’équipements - Investeringssubsidie voor asbl Bravvo voor aankopen van werken en uitrusting</t>
  </si>
  <si>
    <t xml:space="preserve">Bruxelles-Musées-Expositions : acquisition de documents d'archives (ventes publiques, achat à des particuliers, etc.) et investissements divers pour le compte des Archives - Brussel-Musea-Tentoonstellingen : aankopen van archiefdocumenten (openbare verkopen, aankopen van particulieren, enz.) en diverse investeringen voor rekening van het Archief </t>
  </si>
  <si>
    <t>87906/52252</t>
  </si>
  <si>
    <t>pour l'organisation d'un évènement avec un canon à neige, un père Noël et des lutins qui distribuent des bonbons aux enfants en 2021 - voor de organisatie van een evenement met een sneeuwkanon, de kerstman en elfen die snoep uitdelen aan kinderen in 2021</t>
  </si>
  <si>
    <t>pour l'organisation d'illuminations en 2021 - voor de organisatie van verlichtingen in
2021</t>
  </si>
  <si>
    <t>Festival International du Film Fantastique, de Science-Fiction et Thriller de Bruxelles en abrégé le BIFF</t>
  </si>
  <si>
    <t>pour l'édition 2022 du BIFF - voor de 2022-editie van het festival</t>
  </si>
  <si>
    <t xml:space="preserve">Le Forum belge pour la Prévention et la Sécurité urbaine en abrégé F.B.P.S.U </t>
  </si>
  <si>
    <t>pour la participation à la soirée "101 Tables pour la vie"+ don - voor de deelname aan het event "101 Tables pour la vie"+ donatie</t>
  </si>
  <si>
    <t>achACT - Actions Consommateurs Travailleurs</t>
  </si>
  <si>
    <t xml:space="preserve">Belgian Fair Trade Federation en abrégé BFTF </t>
  </si>
  <si>
    <t>pour la diffusion d'un documentaire sur l'industrie de la mode et ses dérives sociales et environnementales ainsi que pour des actions de sensibilisation liées aux thématiques abordées par celui-ci : fair trade, travail décent sur le territoire de la Ville - voor de vertoning van een documentaire over de mode-industrie en haar sociale en ecologische impact en voor sensibilisatie-activiteiten over de thema's eerlijke handel en waardig werk op het grondgebied van de Stad Brussel</t>
  </si>
  <si>
    <t>pour la production d'une vidéo présentant les acteurs du commerce équitable Bruxellois - voor de productie van een video die de Brusselse acteurs van eerlijke handel voorstelt</t>
  </si>
  <si>
    <t>pour une étude de deconnexion des toitures - voor een studie over dakafschakeling</t>
  </si>
  <si>
    <t>pour le plan de lutte contre le harcèlement dans le milieu de la nuit nocturne - voor het Plan om pesterijen in het nachtleven tegen te gaan</t>
  </si>
  <si>
    <t>pour veiller à la propreté et à la gestion des déchets lors de l'événement "Plaisir d'Hiver 2021" - voor het waken over de reinheid en het beheer van het afval tijdens het evenement "Winterpret 2021"</t>
  </si>
  <si>
    <t>pour le retour des athlètes des Jeux Olympiques de Tokyo - voor de terugkeer van de atleten van de Olympische Spelen in Tokio</t>
  </si>
  <si>
    <t>City Mine (D)</t>
  </si>
  <si>
    <t>pour l’élaboration d’une cartographie sociotechnique - voor de ontwikkeling van een socio-technische cartografie</t>
  </si>
  <si>
    <t>LE LAC</t>
  </si>
  <si>
    <t>pour la préparation d’activités culturelles - voor de voorbereiding van culturele activiteiten</t>
  </si>
  <si>
    <t>pour la mise en place du projet « Never Force the Back » - voor de uitvoering van het project « Never Force the Back »</t>
  </si>
  <si>
    <t>colloque sur l'Art et la Santé - conferentie over "Kunst en gezondheid"</t>
  </si>
  <si>
    <t>colloque Art et Santé - conferentie over "Kunst en gezondheid"</t>
  </si>
  <si>
    <t>pour les préparatifs de l'édition 2022 du "Brussels International Fantastic Film Festival" - voor de voorbereiding van de editie 2022 van het "Brussels International Fantastic Film Festival"</t>
  </si>
  <si>
    <t>pour la préparation de la première édition du Festival féministe - pour la préparation de la première édition du Festival féministe</t>
  </si>
  <si>
    <t>pour la participation aux frais supplémentaires liés au dispositif sanitaire dans le cadre de Plaisirs d’Hiver - voor de extra kosten van het gezondheidszorgstelsel in het kader van Winterpret</t>
  </si>
  <si>
    <t>56110/33203</t>
  </si>
  <si>
    <t>Shopping Marie-Christine</t>
  </si>
  <si>
    <t>1.000 euros pour des frais de fonctionnement et 200 euros pour les illuminations de fin d'année 2021 - 1.000 euro voor exploitatiekosten en 200 euro voor de eindejaarsverlichting van 2021</t>
  </si>
  <si>
    <t>pour le mise en place d'un comptage des visiteurs piétons - voor de installatie van een systeem voor het tellen van voetgangers</t>
  </si>
  <si>
    <t>pour les décorations de vitrines de Noël - voor kerstraamversieringen</t>
  </si>
  <si>
    <t>pour des projets de relance économique - voor economische herstelprojecten</t>
  </si>
  <si>
    <t>Bravvo-Bruxelles Avance/Brussel Vooruit</t>
  </si>
  <si>
    <t>Free Go</t>
  </si>
  <si>
    <t>Boites à graines</t>
  </si>
  <si>
    <t>projet lauréat "Free Go" - het winnende project "Free Go"</t>
  </si>
  <si>
    <t>projet lauréat "Histoire de votre quartier" - het winnende project "Geschiedenis van jouw wijk"</t>
  </si>
  <si>
    <t>projet lauréat "Boîtes à graines" - het winnende project " Zaad, plant en stekruildozen "</t>
  </si>
  <si>
    <t>deuxième tranche du plande relance écinomique en 2021 - tweede tranche van het plan voor de economische heropstart in 2021</t>
  </si>
  <si>
    <t>Autonomia</t>
  </si>
  <si>
    <t>pour la création d'une statue Chais'art qui sera installée sur le territoire de la Ville de Bruxelles - om een Chais'art standbeeld te bekostigen dat op het grondgebied van Stad Brussel geplaatst zal worden</t>
  </si>
  <si>
    <t>le projet de médiation "Une tentative presque comme une autre" - het bemiddelingsproject "Een poging als alle andere"</t>
  </si>
  <si>
    <t>Pro Velo - Institut de Recherche et de Promotion du Vélo/Pro Velo Instituut voor Onderzoek en Promotie van de Fiests</t>
  </si>
  <si>
    <t>pour l’organisation de Bike for Laeken - ter bevordering voor Bike for Laeken</t>
  </si>
  <si>
    <t>SKYFARMS</t>
  </si>
  <si>
    <t>Fédération Laïque de Centres de Planning Familial, en abrégé FLCPF</t>
  </si>
  <si>
    <t>Anneessens Wake Up</t>
  </si>
  <si>
    <t>Accès et Mobilité Pour Tous/Toegankelijkheid en Mobiliteit voor Allen en abrégé AMT CONCEPT</t>
  </si>
  <si>
    <t>Le Monde selon les Femmes</t>
  </si>
  <si>
    <t>Fédération des Centres de Jeunes en Milieu populaire en abrégé FCJMP</t>
  </si>
  <si>
    <t>AFROLOGY</t>
  </si>
  <si>
    <t>Maison de l'Initiative Citoyenne</t>
  </si>
  <si>
    <t>Plate-Forme pour les campagnes de Prévention du Sida en abrégé Plate-Forme Prévention Sida</t>
  </si>
  <si>
    <t xml:space="preserve">«PrideWorks» - </t>
  </si>
  <si>
    <t xml:space="preserve">«Welcome Patatas» </t>
  </si>
  <si>
    <t>«L’avortement en mots et en images» - «Abortus in woorden en beelden»</t>
  </si>
  <si>
    <t>«Festival Vivre Ensemble 2021» - «Festival Samenleven 2021»</t>
  </si>
  <si>
    <t>«Belgium BearPride»</t>
  </si>
  <si>
    <t>«L’entre-ville (podcast conté)» - «L’entre-ville (verhaalde podcast)»</t>
  </si>
  <si>
    <t>«Reportage Photo: Nous venons aussi dans des centres de soins» - «Fotoreportage: Ook wij komen in een zorgcentra.»</t>
  </si>
  <si>
    <t>«Bilan de la décennie internationale des afro-descendants» - «Evaluatie van het internationale decenium van Afro-Afstammelingen»</t>
  </si>
  <si>
    <t>«Nous enfants, nous avons les mêmes droits partout dans le monde, les connais-tu ?» - «Wij kinderen hebben dezelfde rechten, overal ter wereld. Ken jij ze ook?»</t>
  </si>
  <si>
    <t>«La dance ancienne : Tango ya ba wendo, facteur de cohésion culturelle &amp; mise en forme» - «Traditionele dans : Tango ya ba wendo, factor van culturele cohesie en fysiek welzijn»</t>
  </si>
  <si>
    <t>«Terrasses et Covid-19 ou Pour des terrasses (dé)confinées 100% accessibles» - «Terrassen en Covid-19 of Voor 100% toegankelijke terrassen»</t>
  </si>
  <si>
    <t>«Genre en jeux» - «Gender in het Spel»</t>
  </si>
  <si>
    <t>«Partageons la vi[ll]e» - «Laat ons de Stad delen»</t>
  </si>
  <si>
    <t>«Jeunesse Millenium – Bruxelles pour Tous» - «Jeunesse Millenium – Brussel voor iedereen»</t>
  </si>
  <si>
    <t>«Pink Screens Festival»</t>
  </si>
  <si>
    <t>«Lever le tabou de la question LGBT dans les communautés d’origine africaine» - «Het tabou rond LGBT doorbreken in de communauteiten van Afrikaase afkomst»</t>
  </si>
  <si>
    <t>«Ateliers de citoyenneté 2021» - «Burgerschap workshops 2021»</t>
  </si>
  <si>
    <t>«Match Day»</t>
  </si>
  <si>
    <t>«Projet Anniversaire : La RainbowHouse Brussels a 20 ans !» - «RainbowHouse Brussels wordt 20jaar!»</t>
  </si>
  <si>
    <t>«Campagne HSH and Safe»</t>
  </si>
  <si>
    <t>Tolerwa</t>
  </si>
  <si>
    <t>PLATEFOORME HANDICAP EUROPE-AFRIQUE</t>
  </si>
  <si>
    <t>Mots et merveilles</t>
  </si>
  <si>
    <t>MAISON DU PEUPLE D'EUROPE ASBL /EUROPE VOLKSHUIS</t>
  </si>
  <si>
    <t>pour la mise en place de 3 baby-corners dans le centre, lors des Plaisirs d’hivers 2021 - voor het installeren van 3 baby-corners in het centrum, tijdens Winterpret 2021</t>
  </si>
  <si>
    <t>pour l’amélioration des conditions d'accueil du public bruxellois à la Ferme Urbaine - voor de verbetering van de opvang van het Brusselse publiek in de Urban Farm</t>
  </si>
  <si>
    <t>Association sportive "the brussels power"</t>
  </si>
  <si>
    <t>Aide à la réinsertion et remise en confiance aux femmes victimes de violences - Hulp bij de reintegratie en het opbouwen van zelfvertrouwen voor vrouwen die slachtoffer zijn van geweld</t>
  </si>
  <si>
    <t>La journée du Handicap - Dag van de Handicap</t>
  </si>
  <si>
    <t>Action Dépistage démédicalisé sur lieux festifs - Actie gedemedicaliseerde screening op festiviteiten</t>
  </si>
  <si>
    <t>pour permettre à l'association de mener à bien ses missions de renforcement des liens sociaux (fête des voisins, réunions de quartiers…) et d’améliorer la qualité de vie dans leur quartier.- om de vereniging de gelegenheid te geven haar missie ter versterking van het sociaal weefsel (burenfeest, wijkvergaderingen…..) en het verbeteren van de levenskwaliteit in hun wijk uit te voeren.</t>
  </si>
  <si>
    <t>ROBLES HIDALGO Bernardo Jose</t>
  </si>
  <si>
    <t>MOUDDEN RIDAI Ikram</t>
  </si>
  <si>
    <t>ARIU Federico</t>
  </si>
  <si>
    <t>PREDOUR Thomas</t>
  </si>
  <si>
    <t xml:space="preserve">GFS ECOLE FONDAMENTALE CONGRES-DACHSBECK en abrégé GFS EFCD </t>
  </si>
  <si>
    <t xml:space="preserve">Les Enfants des Marolles en abrégé LEM </t>
  </si>
  <si>
    <t>TEA TIME PRODUCTION</t>
  </si>
  <si>
    <t>EXTRA MAZETTE</t>
  </si>
  <si>
    <t>subside 2018  - toelage 2018</t>
  </si>
  <si>
    <t xml:space="preserve">Zwemmer Myriam </t>
  </si>
  <si>
    <t xml:space="preserve">MolenGeek </t>
  </si>
  <si>
    <t>Laekengeek</t>
  </si>
  <si>
    <t>Design Awards</t>
  </si>
  <si>
    <t xml:space="preserve">Occupation temporaire - Tijdelijke bezetting </t>
  </si>
  <si>
    <t>ASSOCIATION HOSPITALIERE DE BRUXELLES - HOPITAL UNIVERSITAIRE DES ENFANTS REINE FABIOLA en abrégé ASSOCIATION HOSPITALIERE - H.U.D.E.R.F./ ZIEKENHUISVERENIGING VAN BRUSSEL - UNIVERSITAIR KINDERZIEKENHUIS KONINGIN FABIOLA afgekort AFGEKORT : ZIEKENHUISVERENIGING - U.K.Z.K.F.</t>
  </si>
  <si>
    <t>Augmentations barémiques : intervention régionale -  Baremaverhogingen : gewestelijke tussenkomst</t>
  </si>
  <si>
    <t>Association Hospitalière de Bruxelles - Centre Hospitalier Universitaire Saint-Pierre en abrégé Association Hospitalière de Bruxelles - C.H.U. Saint-Pierre/Ziekenhuisvereniging van Brussel -Universitair Verplegingscentrum Sint-Pieter afgekort Ziekenhuisvereniging van Brussel UVC Sint-Pieter</t>
  </si>
  <si>
    <t>Association hospitalière de Bruxelles-Centre Hospitalier Universitaire jules BORDET en abrégé Institut Jules Bordet/ Ziekenhuisvereniging vanBrussel - Universitair Verplegengscentrum Jules Bordet afgekort Instituut Jules Bordet</t>
  </si>
  <si>
    <t>Association Hospitalière de Bruxelles et de Schaerbeek - Centre Hospitalier Universitaire Brugmann en abr Association Hospitalière C.H.U. Brugmann/Ziekenhuisvereniging van Brussel en van Schaarbeek - Universitaire Verplegingscentrum Brugmann afgekort Ziekenhuisvereniging U.V.C. Brugmann</t>
  </si>
  <si>
    <t>52003/43501</t>
  </si>
  <si>
    <t>Revalorisation barémique et aide à la pension -  Baremaverhogingen  en Baremaverhogingen</t>
  </si>
  <si>
    <t>87605/32101</t>
  </si>
  <si>
    <t xml:space="preserve">prime toilettes accuillantes - premie gastvrije toiletten </t>
  </si>
  <si>
    <t>Convivence - Samenleven / SAMENLEVEN - CONVIVENCE</t>
  </si>
  <si>
    <t>pour la mise en place d'un dispositif de gratuité du transport des personnes de 65 ans et plus vers les centres de vaccination  -  voor de invoering van gratis vervoer naar vaccinatiecentra voor mensen van 65 jaar en ouder</t>
  </si>
  <si>
    <t>Pour frais de gestion du centre de dépistage,   campagne de sensibilisation vaccination  - Voor beheerskosten van het testcentrum,  bewustmakingscampagne vaccinatie</t>
  </si>
  <si>
    <t>BRUSSELS INTERNATIONAL  TRADE MART LTD ET CO</t>
  </si>
  <si>
    <t>Article budgétaire - Begrotingsartikel</t>
  </si>
  <si>
    <t>Nom de la subvention - Naam van de subsidie</t>
  </si>
  <si>
    <t>Nom du bénéficiaire de la subvention - Naam begunstigde van de subsidie</t>
  </si>
  <si>
    <t>Indemnisation suite à des débordements - Vergoeding als gevolg van onlusten</t>
  </si>
  <si>
    <t>Subside budget ordinaire – Toelage gewone begroting</t>
  </si>
  <si>
    <t xml:space="preserve">Subside budget extraordinaire – Toelage buitengewone begroting </t>
  </si>
  <si>
    <t>Le numéro de BCE du bénéficiaire de la subvention - KBO-nummer van de begunstigde van de subsidie</t>
  </si>
  <si>
    <t>L'objet de la subvention - Doel van de subsidie</t>
  </si>
  <si>
    <t>Montant prévu au budget 2021 - Bedrag voorzien op begroting 2021</t>
  </si>
  <si>
    <t>Montant octroyé - Toegekend bedrag</t>
  </si>
  <si>
    <t>L'année de début d'octroi de la subvention -  Beginjaar waarin de subsidie wordt toegekend</t>
  </si>
  <si>
    <t>L'année de fin d'octroi de la subvention -  Eindjaar waarin de subsidie wordt toegekend</t>
  </si>
  <si>
    <t>dépenses de nettoyage et de gadiennage - schoonmaak en de bewakingskosten</t>
  </si>
  <si>
    <t>Solidarité internationale 2019 - Internationale solidariteit 2019</t>
  </si>
  <si>
    <t xml:space="preserve">concert Vismet - Vismet concert </t>
  </si>
  <si>
    <t>film "De ville en ville" -   "De ville en ville"  film</t>
  </si>
  <si>
    <t>pour le projet de la réalisation du film "Une journée d'enfer" -  voor het project van de realisatie van de film "Une journée d'enfer"</t>
  </si>
  <si>
    <t xml:space="preserve">Festival Congolisation - Congolisation festival </t>
  </si>
  <si>
    <t>Festival "l'Afrique en Couleurs" 2021 -  "l'Afrique en Couleurs"  Festival 2021</t>
  </si>
  <si>
    <t xml:space="preserve">projet «Journée Euro-Africaine» -  «Journée Euro-Africaine» project </t>
  </si>
  <si>
    <t>pour organiser des actions 'Journée Propreté' - voor het organiseren van acties 'Journée Propreté'</t>
  </si>
  <si>
    <t>organisation d'activités de sensibilisation au grand public autour de la thématique de l'alimentation durable et urbaine - de organisatie van bewustmakingsactiviteiten voor het grote publiek over het thema "duurzame en stedelijke voeding</t>
  </si>
  <si>
    <t>pour la mise en oeuvre du projet « Tropic’eau : le système d'irrigation durable et écologique fabriqué à Bruxelles » - voor de uitvoering van het project "Tropic'eau: het duurzame en ecologische irrigatiesysteem made in Brussels”</t>
  </si>
  <si>
    <t>pour l'organisation d'activités de sensibilisation au grand public autour de la thématique de l'alimentation durable et urbaine - voor de organisatie van bewustmakingsactiviteiten voor het grote publiek over het thema "duurzame en stedelijke voeding</t>
  </si>
  <si>
    <t>ID 2019</t>
  </si>
  <si>
    <t>Occupation précaire -  Tijdelijke bezetting</t>
  </si>
  <si>
    <t>Brussels International Guitar Festival &amp;compétition 2021 - Brussels International Guitar Festival &amp; competitie 2021</t>
  </si>
  <si>
    <t>pour l’organisation de rencontres et projection d’un documentaire au Cinéma Palace dans le cadre de la journée de la lutte contre les violences faites aux femmes - voor de organisatie van ontmoetingen en de vertoning van een documentaire in het Cinéma Palace in het kader van de dag ter bestrijding van geweld tegen vrouwen</t>
  </si>
  <si>
    <t>pour l'entretien des plantes grimpantes, des animations et la sensibilisation à la propreté et à la végétalisation de la rue d'Ophem - voor het onderhoud van de klimplanten, animaties en sensibilisering ten dienste van de reinheid en van de vergroening van de Oppemstraat</t>
  </si>
  <si>
    <t>pour des nichoirs et abris à insectes ainsi que pour deux promenades guidées pour la Semaine de la Biodiversité - voor de Bescherming van de Vogels voor nestkastjes en insectenhotels en voor twee begeleide wandelingen voor de Week van de Biodiversiteit</t>
  </si>
  <si>
    <t>indemniser les commerçants ayant subi des dégâts suite aux débordements du 07/06/2020, après l'intervention éventuelle d'une instance intervenante autre que la Ville - ter vergoeding van de handelaars die schade hebben geleden als gevolg van de onlusten van 07/06/2020, na eventuele tussenkomst door een andere tussenkomende instantie dan de Stad</t>
  </si>
  <si>
    <t xml:space="preserve">pour l'organisation d'animations de quartier , l'entretien des plantes , l'embellissement des vitrines , les frais de fonctionnement , le placement d'une Arche Fleurié - voor de organisatie van buurtevenementen, onderhoud van beplanting, verfraaiing van winkeletalages, exploitatiekosten, de plaatsing van een bloemenboog </t>
  </si>
  <si>
    <t>pour le projet BXL09 à l’Institut Paul Henri Spaak - voor het project BXL09 in het "Institut Paul Henri Spaak"</t>
  </si>
  <si>
    <t>pour le projet BXL10 à l’Athénée Léon Lepage - voor het project BXL10 in het "Athénée Léon Lepage"</t>
  </si>
  <si>
    <t>pour le projet BXL11 à l'Institut Diderot - voor het project BXL 11 in het "Institut Diderot"</t>
  </si>
  <si>
    <t>pour le projet BXL13 à l’Institut de Mot Couvreur - voor het project BXL13 in het "Institut De Mot-Couvreur"</t>
  </si>
  <si>
    <t>pour le projet BXL14 à l’Institut Bisschoffsheim - voor het project BXL14 in het "Institut Bisschoffsheim"</t>
  </si>
  <si>
    <t>pour le projet BXL15 à l’Athénée Marguerite Yourcenar - voor het project BXL15 in het "Athénée Marguerite Yourcenar"</t>
  </si>
  <si>
    <t>pour le projet BXL16 à l’Athénée Robert Catteau - voor het project BXL16 in het "Athénée Robert Catteau"</t>
  </si>
  <si>
    <t>pour le projet BXL22 à l’Ecole primaire des Eburons - voor het project BXL22 in het "Ecole primaire des Eburons"</t>
  </si>
  <si>
    <t>pour le projet BXL25 à l’Ecole fondamentale du Tivoli - voor het project BXL25 in het "Ecole fondamentale du Tivoli"</t>
  </si>
  <si>
    <t>pour le projet BXL26 à l’Ecole fondamentale Baron Steens - voor het project BXL26 in het "Ecole fondamentale Baron Steens"</t>
  </si>
  <si>
    <t>pour le projet BXL27 à l’Ecole primaire Steyls - voor het project BXL27 in het "Ecole primaire Steyls"</t>
  </si>
  <si>
    <t>pour les projets BXL29 à l’Ecole fondamentale Emile André - voor het project BXL29 in het "Ecole fondamentale Emile André"</t>
  </si>
  <si>
    <t>pour le projet BXL31 à l’Ecole fondamentale Emile André - voor het project BXL31 in het "Ecole fondamentale Emile André"</t>
  </si>
  <si>
    <t>pour le projet BXL32 à l'Ecole fondamentale du Canal - voor het project BXL32 in het "Ecole fondamentale du Canal"</t>
  </si>
  <si>
    <t>pour le projet BXL35 à l’Ecole primaire Léon Lepage - voor het project BXL35 in het "Ecole primaire Léon Lepage"</t>
  </si>
  <si>
    <t>pour le projet BXL36 à l'Ecole fondamentale Congrès Dachsbeck - voor het project BXL36 in het "Ecole fondamentale Congrès Dachsbeck"</t>
  </si>
  <si>
    <t>pour le projet BXL06 à l’Institut Notre-Dame de Joie - Implantation Ecole des 4 vents - voor het project BXL06 in het "Institut Notre-Dame de Joie" - inrichtende macht van "Ecole des 4 vents"</t>
  </si>
  <si>
    <t xml:space="preserve">en tant que pouvoir organisateur du Collège La Fraternité, site Saint-Vincent pour le projet BXL20 - als inrichtende macht van "Collège La fraternité, site Saint-Vincent" voor het project BXL20 </t>
  </si>
  <si>
    <t>en tant que pouvoir organisateur de l’Institut Saint-Louis, section primaire, pour les projets BXL38 et BXL40 - als inrichtende macht van "Institut Saint-Louis", lagere school, voor de projecten BXL38 en BXL40</t>
  </si>
  <si>
    <t>en tant que pouvoir organisateur de l'Ecole fondamentale Enfant Jésus pour le projet BXL41 - als inrichtende macht van "Ecole fondamentale Enfant Jésus" voor het project BXL41</t>
  </si>
  <si>
    <t>en tant que pouvoir organisateur de l’Ecole Saint-Jean Baptiste pour le projet BXL42 - als inrichtende macht van "Ecole Saint-Jean Baptiste" voor het project 42</t>
  </si>
  <si>
    <t>en tant que pouvoir organisateur de l'Ecole Sainte-Ursule pour les projets BXL43, BXL44 et BXL45 - als inrichtende macht van "Ecole Sainte-Ursule" voor de projecten BXL43, BXL44 en BXL45</t>
  </si>
  <si>
    <t>en tant que pouvoir organisateur de l’établissement du même nom pour le projet BXL46 - als inrichtende macht van de inrichting met dezelfde naam voor het project BXL46</t>
  </si>
  <si>
    <t>en tant que pouvoir organisateur de l’Institut Maris Stella pour le projet BXL47 - als inrichtrende macht van het "Institut Maris Stella" voor het project BXL47</t>
  </si>
  <si>
    <t>en tant que pouvoir organisateur de l’établissement du même nom pour le projet BXL48 - als inrichtende macht van de inrichting met dezelfde naam voor het project BXL48</t>
  </si>
  <si>
    <t>en tant que pouvoir organisateur de « Sint-Pieterscollege » pour le projet BXL53 - als inrichtende macht van het «Sint-Pieterscollege » voor het project BXL53</t>
  </si>
  <si>
    <t>Brussels Sport du 3/04/2021 - voor de Brussels Sport van 3/04/2021</t>
  </si>
  <si>
    <t>«Journées du Matrimoine 2021 - Saison Matrimoine 21/22» - «Dagen van het Matrimonium 2021  Seizoen 21/22»</t>
  </si>
  <si>
    <t xml:space="preserve">Subside accordé par la Région pour le réaménagement des terrains de sports - Toelage ​​van het Gewest voor de herinrichting van sportterreinen </t>
  </si>
  <si>
    <t>Achat de bâtiment pour le CPAS  - Aankoop van gebouw voor het OCMW</t>
  </si>
  <si>
    <t>l'organisation du Festival Fiftyfifty Lab qui aura lieu du 17 au 19/11/2021 - voor de organisatie van het Festival Fiftyfifty Lab die zal plaats vinden van 17 tot 19/11/2021</t>
  </si>
  <si>
    <t>pour réaliser le projet "Lutter contre l'exclusion numérique des femmes" - voor het project "Strijden tegen digitale uitsluiting van vrouwen"</t>
  </si>
  <si>
    <t>pour l'organisation du concert de Guillaume Aldebert le 19 décembre au Cirque Royal pour la récolte de fond caritatif pour l'Hôpital universitaire des enfants Reine Fabiola (HUDERF). - voor de organisatie van het concert van Guillaume Aldebert op 19 december in het Koninklijk Circus om geld in te zamelen voor het Universitair Kinderziekenhuis Koningin Fabiola (RFUH).</t>
  </si>
  <si>
    <t>pour le projet "Jeunes Toujours, Travail socioculturel qui vise l'intégration des roumanophones" - voor het project "Jeunes Toujours, Sociaal-cultureel werk dat gericht is op de integratie van Roemeenssprekenden"</t>
  </si>
  <si>
    <t>pour l’accompagnement des clowns Docteurs Zinzins de l'enfance hospitalisé dans le service d'oncologie à l'Hôpital Enfants Reines Fabiola - voor de begeleiding door de dokter Zinzins clowns uit de kindertijd opgenomen in de afdeling oncologie van het kinderziekenhuis Koningin Fabiola</t>
  </si>
  <si>
    <t>pour la campagne de sensibilisation sur la priorité à donner aux piétons dans les espaces publics partagés - voor de bewustmakingscampagne over het verlenen van voorrang aan voetgangers in gedeelde openbare ruimten</t>
  </si>
  <si>
    <t>pour l’organisation de la toute première fois sur son territoire, le Vollenbike ! spécial Summer - voor de organisatie voor de allereerste keer op zijn grondgebied, de “Vollenbike! Zomerspecial”</t>
  </si>
  <si>
    <t>pour la construction de 35 unités de bacs de plantes et de bancs dans l’espace public - voor de bouw van 35 eenheden backplanten en banken in de openbare ruimte</t>
  </si>
  <si>
    <t>pour l'organisation d'un "Festival littéraire hors les murs dans la ville" en 2021.- voor de organisatie van een "Literair festival buiten de muren in de stad" in 2021</t>
  </si>
  <si>
    <t>pour l'organisation d'un Cortège de Saint-Nicolas en 2021. - voor de organisatie van een Sinterklaasoptocht in 2021.</t>
  </si>
  <si>
    <t>pour l'organisation d'animations et/oud'illuminations en 2021 - voor de organisatie van animaties en/of verlichting in 2021</t>
  </si>
  <si>
    <t>pour l'organisation d'une collaboration entre l'ASBL et la radio locale Arabel - voor de organisatie van samenwerking tussen de VZW en de lokale radio Arabel</t>
  </si>
  <si>
    <t>pour les nocturnes du Sablon - voor ‘’Nocturnes du Sablon’’</t>
  </si>
  <si>
    <t>pour le projet "Education par les pairs et promotion de la santé sexuelle à la Haute Ecole Fransisco Ferrer" - voor het project "Education par les pairs et promotion de la santé sexuelle à la Haute Ecole Fransisco Ferrer"</t>
  </si>
  <si>
    <t>pour le projet "Apprendre à apprendre en faveur des jeunes atteints de troubles des apprentissages" - voor het project "Apprendre à apprendre en faveur des jeunes atteints de troubles des apprentissages"</t>
  </si>
  <si>
    <t>la réalisation de l'exposition "sorcières" - de oprichting van de tentoonstelling "heksen"</t>
  </si>
  <si>
    <t>pour la cérémonie Trophée Lion Belge - voor de ceremonie van "Trophée Lion Belge"</t>
  </si>
  <si>
    <t>pour le projet : Remise à niveau fr etformation de base en informatique - voor het project: Opfriscursus en basis computertraining</t>
  </si>
  <si>
    <t>pour les ateliers "Multi-Média" - voor de organisatie van het project "Multimedia"</t>
  </si>
  <si>
    <t>pour les activités des enfants primo-arrivants - voor de activiteiten van nieuwe kinderen</t>
  </si>
  <si>
    <t>pour la mise en place d'activités pédagogiques pour les enfants du quartier - voor educatieve activiteiten voor kinderen</t>
  </si>
  <si>
    <t>pour le projet multisport (Babysport), natation, Yoga, Hockey et Ecole des devoirs - voor het project multisport (Babysport), zwemmen, Yoga, Hockey en Huiswerkschool</t>
  </si>
  <si>
    <t>pour les frais de fonctionnement de l'année 2021 ainsi que les projets de cohésion sociale de Basic Fit Brussels Anneessens 25. - voor de werkingskosten voor het jaar 2021 en de projecten inzake sociale cohesie van Basic Fit Brussel Anneessens 25.</t>
  </si>
  <si>
    <t>cérémonie commémorative en hommage aux victimes de la Shoah - herdenkingsplechtigheid ter ere van de slachtoffers van de Shoah</t>
  </si>
  <si>
    <t>pour l'organisation du TD dans le cadre de la rentrée académique de l'ULB du 17 septembre 2021 - voor de organisatie van de TD in het kader van hetacademiejaar van de ULB op 17 september 2021</t>
  </si>
  <si>
    <t>le projet "Fill your mind" - het project "Fill your mind"</t>
  </si>
  <si>
    <t>l’organisation du Festival « Détours » 2021 et les « Cyphers » - organisatie van het Festival “Détours”2021 en “Les Cyphers”</t>
  </si>
  <si>
    <t>pour l'organisation du « Brussels Piano Festival 2021 » à l’Hôtel de Ville. - voor de organisatie van het « Brussels Piano Festival 2021 » aan het stadhuis.</t>
  </si>
  <si>
    <t>pourla mise en place du projet « Amal » (The Walk – La Marche) les 6 et 7 octobre. - voor de uitvoering van het project "Amal" (THE WALK - La Marche) op 6 en 7 oktober.</t>
  </si>
  <si>
    <t>pour les activités organisées par l'asbl - voor activiteiten georganiseerd door de vereniging</t>
  </si>
  <si>
    <t>concours de façades fleuries et de décorations florales extérieures visibles de la rue - een wedstrijd voor bebloemde gevels en versieringen op basis van bloemen die zichtbaar zijn vanaf de straat</t>
  </si>
  <si>
    <t>pour l'organisation Festival d’été « L’Eté de l’Orgue » 2021. - voor de organisatie van het Zomerfestival « L’Eté de l’Orgue» 2021.</t>
  </si>
  <si>
    <t>organisation du Festival « Brukmer Golden Artistic Awards » 2021 - organisatie van het Festical “Brukmer Golden Artistic Awards” 2021</t>
  </si>
  <si>
    <t>Concours de la plus belle photo d'action de propreté ou de ramassage collectif réalisé dans la rue ou dans les espaces verts - Wedstrijd voor de mooiste foto van een netheidsactie of een gezamenlijke afvalopruiming in de straat of in de groene ruimten</t>
  </si>
  <si>
    <t>pour le traitement de compost et pour des panneaux informatifs - voor de behandeling van compost en voor informatieve panelen</t>
  </si>
  <si>
    <t>pour des animations et la sensibilisation à la propreté publique - voor animatie en sensibilisering ten bate van de openbare reinheid</t>
  </si>
  <si>
    <t>pour la mise aux normes et l'adaptation du grill technique de la salle Iota ainsi que pour le renouvellement des points d’accroche - voor het conform stellen en de aanpassing van de technische grill van de zaal Iota en voor de vernieuwing van de ankerpunten</t>
  </si>
  <si>
    <t>pour l'achat du ring de boxe gonflable pour démonstration - voor de aankoop van een opblaasbare boksring voor demonstratiedoeleinden</t>
  </si>
  <si>
    <t>Occupation temporaire - ZIR 4 - Van Praet - Appel à projets -  Tijdelijke bezetting - GGB 4 - Van Praet - Projectoproep</t>
  </si>
  <si>
    <t>pour l’organisation d’ateliers de soutien scolaire à destination des élèves de l’Athénée des Pagodes - voor de organisatie van schoolse workshops voor de leerlingen van het Atheneum Les Pagodes</t>
  </si>
  <si>
    <t>ASCADES (Association d'Aide aux Enfants en Carence Affective, Maltraités et en Décrochage Scolaire)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</si>
</sst>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0\ &quot;BF&quot;;[Red]\-#,##0.00\ &quot;BF&quot;"/>
    <numFmt numFmtId="166" formatCode="_-* #,##0.00\ _€_-;\-* #,##0.00\ _€_-;_-* &quot;-&quot;??\ _€_-;_-@_-"/>
  </numFmts>
  <fonts count="37" x14ac:knownFonts="1">
    <font>
      <sz val="11"/>
      <color theme="1"/>
      <name val="Calibri"/>
      <family val="2"/>
      <scheme val="minor"/>
    </font>
    <font>
      <sz val="10"/>
      <name val="Arial"/>
      <family val="2"/>
    </font>
    <font>
      <sz val="10"/>
      <name val="Arial"/>
      <family val="2"/>
    </font>
    <font>
      <sz val="11"/>
      <color theme="1"/>
      <name val="Calibri"/>
      <family val="2"/>
      <scheme val="minor"/>
    </font>
    <font>
      <b/>
      <sz val="18"/>
      <color theme="3"/>
      <name val="Cambria"/>
      <family val="2"/>
      <scheme val="maj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0"/>
      <name val="Helv"/>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10"/>
      <name val="Calibri"/>
      <family val="2"/>
    </font>
    <font>
      <b/>
      <sz val="11"/>
      <color indexed="52"/>
      <name val="Calibri"/>
      <family val="2"/>
    </font>
    <font>
      <sz val="11"/>
      <color indexed="52"/>
      <name val="Calibri"/>
      <family val="2"/>
    </font>
    <font>
      <sz val="10"/>
      <name val="Arial"/>
      <family val="2"/>
    </font>
    <font>
      <sz val="10"/>
      <color rgb="FF9C0006"/>
      <name val="Arial"/>
      <family val="2"/>
    </font>
    <font>
      <sz val="10"/>
      <name val="Arial"/>
      <family val="2"/>
    </font>
    <font>
      <sz val="10"/>
      <name val="Arial"/>
      <family val="2"/>
    </font>
    <font>
      <sz val="10"/>
      <name val="Arial"/>
      <family val="2"/>
    </font>
    <font>
      <b/>
      <sz val="10"/>
      <name val="Arial"/>
      <family val="2"/>
    </font>
    <font>
      <sz val="10"/>
      <name val="Arial"/>
      <family val="2"/>
    </font>
    <font>
      <sz val="10"/>
      <color indexed="8"/>
      <name val="Arial"/>
      <family val="2"/>
    </font>
    <font>
      <sz val="8"/>
      <name val="Calibri"/>
      <family val="2"/>
      <scheme val="minor"/>
    </font>
  </fonts>
  <fills count="32">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9"/>
      </patternFill>
    </fill>
    <fill>
      <patternFill patternType="solid">
        <fgColor indexed="26"/>
      </patternFill>
    </fill>
    <fill>
      <patternFill patternType="solid">
        <fgColor rgb="FFFFC7CE"/>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2160">
    <xf numFmtId="0" fontId="0" fillId="0" borderId="0"/>
    <xf numFmtId="0" fontId="2" fillId="0" borderId="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16" fillId="7" borderId="0" applyNumberFormat="0" applyBorder="0" applyAlignment="0" applyProtection="0"/>
    <xf numFmtId="0" fontId="17" fillId="22" borderId="0" applyNumberFormat="0" applyBorder="0" applyAlignment="0" applyProtection="0"/>
    <xf numFmtId="9" fontId="1" fillId="0" borderId="0" applyFont="0" applyFill="0" applyBorder="0" applyAlignment="0" applyProtection="0"/>
    <xf numFmtId="0" fontId="15" fillId="8" borderId="0" applyNumberFormat="0" applyBorder="0" applyAlignment="0" applyProtection="0"/>
    <xf numFmtId="0" fontId="19" fillId="20" borderId="11" applyNumberFormat="0" applyAlignment="0" applyProtection="0"/>
    <xf numFmtId="0" fontId="1" fillId="0" borderId="0"/>
    <xf numFmtId="0" fontId="21" fillId="0" borderId="0" applyNumberFormat="0" applyFill="0" applyBorder="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0" borderId="9" applyNumberFormat="0" applyFill="0" applyAlignment="0" applyProtection="0"/>
    <xf numFmtId="0" fontId="14" fillId="0" borderId="10" applyNumberFormat="0" applyFill="0" applyAlignment="0" applyProtection="0"/>
    <xf numFmtId="0" fontId="14" fillId="0" borderId="0" applyNumberFormat="0" applyFill="0" applyBorder="0" applyAlignment="0" applyProtection="0"/>
    <xf numFmtId="0" fontId="22" fillId="0" borderId="12" applyNumberFormat="0" applyFill="0" applyAlignment="0" applyProtection="0"/>
    <xf numFmtId="165" fontId="10" fillId="0" borderId="0" applyFont="0" applyFill="0" applyBorder="0" applyAlignment="0" applyProtection="0"/>
    <xf numFmtId="0" fontId="20" fillId="21" borderId="7"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3" fillId="0" borderId="0"/>
    <xf numFmtId="0" fontId="1" fillId="0" borderId="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9" fontId="1" fillId="0" borderId="0" applyFon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25" fillId="0" borderId="0" applyNumberFormat="0" applyFill="0" applyBorder="0" applyAlignment="0" applyProtection="0"/>
    <xf numFmtId="0" fontId="26" fillId="20" borderId="13" applyNumberFormat="0" applyAlignment="0" applyProtection="0"/>
    <xf numFmtId="0" fontId="26" fillId="23" borderId="13" applyNumberFormat="0" applyAlignment="0" applyProtection="0"/>
    <xf numFmtId="0" fontId="27" fillId="0" borderId="14" applyNumberFormat="0" applyFill="0" applyAlignment="0" applyProtection="0"/>
    <xf numFmtId="0" fontId="1" fillId="24" borderId="15" applyNumberFormat="0" applyFont="0" applyAlignment="0" applyProtection="0"/>
    <xf numFmtId="0" fontId="20" fillId="21" borderId="7" applyNumberFormat="0" applyAlignment="0" applyProtection="0"/>
    <xf numFmtId="0" fontId="18" fillId="22" borderId="13" applyNumberFormat="0" applyAlignment="0" applyProtection="0"/>
    <xf numFmtId="0" fontId="27" fillId="0" borderId="14" applyNumberFormat="0" applyFill="0" applyAlignment="0" applyProtection="0"/>
    <xf numFmtId="0" fontId="15" fillId="8" borderId="0" applyNumberFormat="0" applyBorder="0" applyAlignment="0" applyProtection="0"/>
    <xf numFmtId="0" fontId="18" fillId="11" borderId="13" applyNumberFormat="0" applyAlignment="0" applyProtection="0"/>
    <xf numFmtId="0" fontId="12" fillId="0" borderId="8" applyNumberFormat="0" applyFill="0" applyAlignment="0" applyProtection="0"/>
    <xf numFmtId="0" fontId="13" fillId="0" borderId="9" applyNumberFormat="0" applyFill="0" applyAlignment="0" applyProtection="0"/>
    <xf numFmtId="0" fontId="14" fillId="0" borderId="10" applyNumberFormat="0" applyFill="0" applyAlignment="0" applyProtection="0"/>
    <xf numFmtId="0" fontId="14" fillId="0" borderId="0" applyNumberFormat="0" applyFill="0" applyBorder="0" applyAlignment="0" applyProtection="0"/>
    <xf numFmtId="0" fontId="17" fillId="22" borderId="0" applyNumberFormat="0" applyBorder="0" applyAlignment="0" applyProtection="0"/>
    <xf numFmtId="0" fontId="24" fillId="24" borderId="15" applyNumberFormat="0" applyFont="0" applyAlignment="0" applyProtection="0"/>
    <xf numFmtId="0" fontId="16" fillId="7" borderId="0" applyNumberFormat="0" applyBorder="0" applyAlignment="0" applyProtection="0"/>
    <xf numFmtId="0" fontId="11" fillId="0" borderId="0" applyNumberFormat="0" applyFill="0" applyBorder="0" applyAlignment="0" applyProtection="0"/>
    <xf numFmtId="0" fontId="22" fillId="0" borderId="12" applyNumberFormat="0" applyFill="0" applyAlignment="0" applyProtection="0"/>
    <xf numFmtId="0" fontId="19" fillId="20" borderId="11" applyNumberFormat="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19" fillId="20" borderId="11" applyNumberFormat="0" applyAlignment="0" applyProtection="0"/>
    <xf numFmtId="0" fontId="22" fillId="0" borderId="12" applyNumberFormat="0" applyFill="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3" fillId="0" borderId="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26" fillId="20" borderId="13" applyNumberFormat="0" applyAlignment="0" applyProtection="0"/>
    <xf numFmtId="0" fontId="26" fillId="23" borderId="13" applyNumberFormat="0" applyAlignment="0" applyProtection="0"/>
    <xf numFmtId="0" fontId="1" fillId="24" borderId="15" applyNumberFormat="0" applyFont="0" applyAlignment="0" applyProtection="0"/>
    <xf numFmtId="0" fontId="18" fillId="22" borderId="13" applyNumberFormat="0" applyAlignment="0" applyProtection="0"/>
    <xf numFmtId="0" fontId="18" fillId="11" borderId="13" applyNumberFormat="0" applyAlignment="0" applyProtection="0"/>
    <xf numFmtId="0" fontId="24" fillId="24" borderId="15" applyNumberFormat="0" applyFont="0" applyAlignment="0" applyProtection="0"/>
    <xf numFmtId="0" fontId="22" fillId="0" borderId="12" applyNumberFormat="0" applyFill="0" applyAlignment="0" applyProtection="0"/>
    <xf numFmtId="0" fontId="19" fillId="20" borderId="11" applyNumberFormat="0" applyAlignment="0" applyProtection="0"/>
    <xf numFmtId="0" fontId="1" fillId="24" borderId="15" applyNumberFormat="0" applyFont="0" applyAlignment="0" applyProtection="0"/>
    <xf numFmtId="0" fontId="24" fillId="24" borderId="15" applyNumberFormat="0" applyFon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3" fillId="0" borderId="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22" fillId="0" borderId="12" applyNumberFormat="0" applyFill="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26" fillId="23" borderId="13" applyNumberFormat="0" applyAlignment="0" applyProtection="0"/>
    <xf numFmtId="0" fontId="6" fillId="3" borderId="3" applyNumberFormat="0" applyAlignment="0" applyProtection="0"/>
    <xf numFmtId="0" fontId="18" fillId="22" borderId="13" applyNumberForma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22" fillId="0" borderId="12" applyNumberFormat="0" applyFill="0" applyAlignment="0" applyProtection="0"/>
    <xf numFmtId="0" fontId="6" fillId="3" borderId="3" applyNumberFormat="0" applyAlignment="0" applyProtection="0"/>
    <xf numFmtId="0" fontId="7" fillId="0" borderId="4" applyNumberFormat="0" applyFill="0" applyAlignment="0" applyProtection="0"/>
    <xf numFmtId="0" fontId="19" fillId="20" borderId="11"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3" fillId="0" borderId="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26" fillId="20" borderId="1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18" fillId="11" borderId="1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24" borderId="15"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24" fillId="24" borderId="15" applyNumberFormat="0" applyFont="0" applyAlignment="0" applyProtection="0"/>
    <xf numFmtId="0" fontId="6" fillId="3" borderId="3" applyNumberFormat="0" applyAlignment="0" applyProtection="0"/>
    <xf numFmtId="0" fontId="19" fillId="20" borderId="11"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4" fillId="0" borderId="0" applyNumberFormat="0" applyFill="0" applyBorder="0" applyAlignment="0" applyProtection="0"/>
    <xf numFmtId="0" fontId="8" fillId="4" borderId="5" applyNumberFormat="0" applyAlignment="0" applyProtection="0"/>
    <xf numFmtId="0" fontId="3" fillId="0" borderId="0"/>
    <xf numFmtId="0" fontId="19" fillId="20" borderId="11" applyNumberFormat="0" applyAlignment="0" applyProtection="0"/>
    <xf numFmtId="0" fontId="22" fillId="0" borderId="12" applyNumberFormat="0" applyFill="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3" fillId="0" borderId="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26" fillId="20" borderId="13" applyNumberFormat="0" applyAlignment="0" applyProtection="0"/>
    <xf numFmtId="0" fontId="26" fillId="23" borderId="13" applyNumberFormat="0" applyAlignment="0" applyProtection="0"/>
    <xf numFmtId="0" fontId="1" fillId="24" borderId="15" applyNumberFormat="0" applyFont="0" applyAlignment="0" applyProtection="0"/>
    <xf numFmtId="0" fontId="18" fillId="22" borderId="13" applyNumberFormat="0" applyAlignment="0" applyProtection="0"/>
    <xf numFmtId="0" fontId="18" fillId="11" borderId="13" applyNumberFormat="0" applyAlignment="0" applyProtection="0"/>
    <xf numFmtId="0" fontId="24" fillId="24" borderId="15" applyNumberFormat="0" applyFont="0" applyAlignment="0" applyProtection="0"/>
    <xf numFmtId="0" fontId="22" fillId="0" borderId="12" applyNumberFormat="0" applyFill="0" applyAlignment="0" applyProtection="0"/>
    <xf numFmtId="0" fontId="19" fillId="20" borderId="11" applyNumberFormat="0" applyAlignment="0" applyProtection="0"/>
    <xf numFmtId="0" fontId="3" fillId="0" borderId="0"/>
    <xf numFmtId="0" fontId="1" fillId="0" borderId="0"/>
    <xf numFmtId="9" fontId="3" fillId="0" borderId="0" applyFont="0" applyFill="0" applyBorder="0" applyAlignment="0" applyProtection="0"/>
    <xf numFmtId="0" fontId="3" fillId="0" borderId="0"/>
    <xf numFmtId="0" fontId="1"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0" fontId="26" fillId="20" borderId="13" applyNumberFormat="0" applyAlignment="0" applyProtection="0"/>
    <xf numFmtId="0" fontId="26" fillId="20" borderId="13" applyNumberFormat="0" applyAlignment="0" applyProtection="0"/>
    <xf numFmtId="0" fontId="26" fillId="23" borderId="13" applyNumberFormat="0" applyAlignment="0" applyProtection="0"/>
    <xf numFmtId="0" fontId="26" fillId="23" borderId="13" applyNumberFormat="0" applyAlignment="0" applyProtection="0"/>
    <xf numFmtId="0" fontId="1" fillId="24" borderId="15" applyNumberFormat="0" applyFont="0" applyAlignment="0" applyProtection="0"/>
    <xf numFmtId="0" fontId="1" fillId="24" borderId="15" applyNumberFormat="0" applyFont="0" applyAlignment="0" applyProtection="0"/>
    <xf numFmtId="0" fontId="1" fillId="24" borderId="15" applyNumberFormat="0" applyFont="0" applyAlignment="0" applyProtection="0"/>
    <xf numFmtId="0" fontId="18" fillId="22" borderId="13" applyNumberFormat="0" applyAlignment="0" applyProtection="0"/>
    <xf numFmtId="0" fontId="18" fillId="22" borderId="13" applyNumberFormat="0" applyAlignment="0" applyProtection="0"/>
    <xf numFmtId="0" fontId="18" fillId="11" borderId="13" applyNumberFormat="0" applyAlignment="0" applyProtection="0"/>
    <xf numFmtId="0" fontId="18" fillId="11" borderId="13"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24" borderId="15" applyNumberFormat="0" applyFont="0" applyAlignment="0" applyProtection="0"/>
    <xf numFmtId="0" fontId="24" fillId="24" borderId="15" applyNumberFormat="0" applyFont="0" applyAlignment="0" applyProtection="0"/>
    <xf numFmtId="0" fontId="24" fillId="24" borderId="15" applyNumberFormat="0" applyFont="0" applyAlignment="0" applyProtection="0"/>
    <xf numFmtId="9" fontId="3" fillId="0" borderId="0" applyFont="0" applyFill="0" applyBorder="0" applyAlignment="0" applyProtection="0"/>
    <xf numFmtId="0" fontId="19" fillId="20" borderId="11" applyNumberFormat="0" applyAlignment="0" applyProtection="0"/>
    <xf numFmtId="0" fontId="19" fillId="20" borderId="11" applyNumberFormat="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19" fillId="20" borderId="11" applyNumberFormat="0" applyAlignment="0" applyProtection="0"/>
    <xf numFmtId="0" fontId="19" fillId="20" borderId="11" applyNumberFormat="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 fillId="2" borderId="3" applyNumberFormat="0" applyAlignment="0" applyProtection="0"/>
    <xf numFmtId="0" fontId="1" fillId="0" borderId="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1" fillId="24" borderId="19" applyNumberFormat="0" applyFont="0" applyAlignment="0" applyProtection="0"/>
    <xf numFmtId="0" fontId="1" fillId="24" borderId="19"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19" fillId="20" borderId="16"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26" fillId="23" borderId="18"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24" fillId="24" borderId="19" applyNumberFormat="0" applyFont="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8" fillId="11" borderId="18"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24" fillId="24" borderId="19" applyNumberFormat="0" applyFont="0" applyAlignment="0" applyProtection="0"/>
    <xf numFmtId="0" fontId="18" fillId="22" borderId="18"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26" fillId="20" borderId="18"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9" fillId="0" borderId="0" applyNumberFormat="0" applyFill="0" applyBorder="0" applyAlignment="0" applyProtection="0"/>
    <xf numFmtId="0" fontId="22" fillId="0" borderId="17" applyNumberFormat="0" applyFill="0" applyAlignment="0" applyProtection="0"/>
    <xf numFmtId="0" fontId="18" fillId="11" borderId="18"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1" fillId="24" borderId="19"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6" fillId="3" borderId="3" applyNumberFormat="0" applyAlignment="0" applyProtection="0"/>
    <xf numFmtId="0" fontId="6" fillId="3" borderId="3" applyNumberFormat="0" applyAlignment="0" applyProtection="0"/>
    <xf numFmtId="0" fontId="22" fillId="0" borderId="17" applyNumberFormat="0" applyFill="0" applyAlignment="0" applyProtection="0"/>
    <xf numFmtId="0" fontId="9" fillId="0" borderId="0" applyNumberFormat="0" applyFill="0" applyBorder="0" applyAlignment="0" applyProtection="0"/>
    <xf numFmtId="0" fontId="19" fillId="20" borderId="16"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26" fillId="20" borderId="18"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9" fillId="20" borderId="11"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9" fillId="20" borderId="16"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9" fillId="20" borderId="11"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22" fillId="0" borderId="17" applyNumberFormat="0" applyFill="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19" fillId="20" borderId="11"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19" fillId="20" borderId="11"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9" fillId="20" borderId="11"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8" fillId="22" borderId="18"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9" fillId="20" borderId="11" applyNumberFormat="0" applyAlignment="0" applyProtection="0"/>
    <xf numFmtId="0" fontId="26" fillId="23" borderId="18"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2" fillId="0" borderId="17" applyNumberFormat="0" applyFill="0" applyAlignment="0" applyProtection="0"/>
    <xf numFmtId="0" fontId="19" fillId="20" borderId="16" applyNumberFormat="0" applyAlignment="0" applyProtection="0"/>
    <xf numFmtId="0" fontId="24" fillId="24" borderId="19"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9" fillId="20" borderId="11" applyNumberFormat="0" applyAlignment="0" applyProtection="0"/>
    <xf numFmtId="0" fontId="19" fillId="20" borderId="11" applyNumberFormat="0" applyAlignment="0" applyProtection="0"/>
    <xf numFmtId="0" fontId="19" fillId="20" borderId="11" applyNumberFormat="0" applyAlignment="0" applyProtection="0"/>
    <xf numFmtId="0" fontId="19" fillId="20" borderId="11" applyNumberFormat="0" applyAlignment="0" applyProtection="0"/>
    <xf numFmtId="0" fontId="1" fillId="5" borderId="6" applyNumberFormat="0" applyFont="0" applyAlignment="0" applyProtection="0"/>
    <xf numFmtId="0" fontId="22" fillId="0" borderId="21"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22" fillId="0" borderId="17" applyNumberFormat="0" applyFill="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26" fillId="23" borderId="18" applyNumberFormat="0" applyAlignment="0" applyProtection="0"/>
    <xf numFmtId="0" fontId="6" fillId="3" borderId="3" applyNumberFormat="0" applyAlignment="0" applyProtection="0"/>
    <xf numFmtId="0" fontId="18" fillId="22" borderId="18" applyNumberForma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22" fillId="0" borderId="17" applyNumberFormat="0" applyFill="0" applyAlignment="0" applyProtection="0"/>
    <xf numFmtId="0" fontId="6" fillId="3" borderId="3" applyNumberFormat="0" applyAlignment="0" applyProtection="0"/>
    <xf numFmtId="0" fontId="7" fillId="0" borderId="4" applyNumberFormat="0" applyFill="0" applyAlignment="0" applyProtection="0"/>
    <xf numFmtId="0" fontId="19" fillId="20" borderId="16"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26" fillId="20" borderId="18"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18" fillId="11" borderId="18"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24" borderId="19"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24" fillId="24" borderId="19" applyNumberFormat="0" applyFont="0" applyAlignment="0" applyProtection="0"/>
    <xf numFmtId="0" fontId="6" fillId="3" borderId="3" applyNumberFormat="0" applyAlignment="0" applyProtection="0"/>
    <xf numFmtId="0" fontId="19" fillId="20" borderId="16"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9" fillId="20" borderId="16" applyNumberFormat="0" applyAlignment="0" applyProtection="0"/>
    <xf numFmtId="0" fontId="22" fillId="0" borderId="17" applyNumberFormat="0" applyFill="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26" fillId="20" borderId="18" applyNumberFormat="0" applyAlignment="0" applyProtection="0"/>
    <xf numFmtId="0" fontId="26" fillId="23" borderId="18" applyNumberFormat="0" applyAlignment="0" applyProtection="0"/>
    <xf numFmtId="0" fontId="1" fillId="24" borderId="19" applyNumberFormat="0" applyFont="0" applyAlignment="0" applyProtection="0"/>
    <xf numFmtId="0" fontId="18" fillId="22" borderId="18" applyNumberFormat="0" applyAlignment="0" applyProtection="0"/>
    <xf numFmtId="0" fontId="18" fillId="11" borderId="18" applyNumberFormat="0" applyAlignment="0" applyProtection="0"/>
    <xf numFmtId="0" fontId="24" fillId="24" borderId="19" applyNumberFormat="0" applyFont="0" applyAlignment="0" applyProtection="0"/>
    <xf numFmtId="0" fontId="22" fillId="0" borderId="17" applyNumberFormat="0" applyFill="0" applyAlignment="0" applyProtection="0"/>
    <xf numFmtId="0" fontId="19" fillId="20" borderId="16" applyNumberFormat="0" applyAlignment="0" applyProtection="0"/>
    <xf numFmtId="0" fontId="6" fillId="3" borderId="3" applyNumberFormat="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26" fillId="20" borderId="18" applyNumberFormat="0" applyAlignment="0" applyProtection="0"/>
    <xf numFmtId="0" fontId="26" fillId="20" borderId="18" applyNumberFormat="0" applyAlignment="0" applyProtection="0"/>
    <xf numFmtId="0" fontId="26" fillId="23" borderId="18" applyNumberFormat="0" applyAlignment="0" applyProtection="0"/>
    <xf numFmtId="0" fontId="26" fillId="23" borderId="18" applyNumberFormat="0" applyAlignment="0" applyProtection="0"/>
    <xf numFmtId="0" fontId="1" fillId="24" borderId="19" applyNumberFormat="0" applyFont="0" applyAlignment="0" applyProtection="0"/>
    <xf numFmtId="0" fontId="1" fillId="24" borderId="19" applyNumberFormat="0" applyFont="0" applyAlignment="0" applyProtection="0"/>
    <xf numFmtId="0" fontId="1" fillId="24" borderId="19" applyNumberFormat="0" applyFont="0" applyAlignment="0" applyProtection="0"/>
    <xf numFmtId="0" fontId="18" fillId="22" borderId="18" applyNumberFormat="0" applyAlignment="0" applyProtection="0"/>
    <xf numFmtId="0" fontId="18" fillId="22" borderId="18" applyNumberFormat="0" applyAlignment="0" applyProtection="0"/>
    <xf numFmtId="0" fontId="18" fillId="11" borderId="18" applyNumberFormat="0" applyAlignment="0" applyProtection="0"/>
    <xf numFmtId="0" fontId="18" fillId="11" borderId="18"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4" fillId="24" borderId="19" applyNumberFormat="0" applyFont="0" applyAlignment="0" applyProtection="0"/>
    <xf numFmtId="0" fontId="24" fillId="24" borderId="19" applyNumberFormat="0" applyFont="0" applyAlignment="0" applyProtection="0"/>
    <xf numFmtId="0" fontId="24" fillId="24" borderId="19" applyNumberFormat="0" applyFont="0" applyAlignment="0" applyProtection="0"/>
    <xf numFmtId="0" fontId="19" fillId="20" borderId="16" applyNumberFormat="0" applyAlignment="0" applyProtection="0"/>
    <xf numFmtId="0" fontId="19" fillId="20" borderId="16" applyNumberFormat="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19" fillId="20" borderId="16" applyNumberFormat="0" applyAlignment="0" applyProtection="0"/>
    <xf numFmtId="0" fontId="19" fillId="20" borderId="16"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9" fillId="20" borderId="16"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9" fillId="20" borderId="16"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19" fillId="20" borderId="16"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19" fillId="20" borderId="16"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9" fillId="20" borderId="16"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9" fillId="20" borderId="16" applyNumberForma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9" fillId="20" borderId="16" applyNumberFormat="0" applyAlignment="0" applyProtection="0"/>
    <xf numFmtId="0" fontId="19" fillId="20" borderId="16" applyNumberFormat="0" applyAlignment="0" applyProtection="0"/>
    <xf numFmtId="0" fontId="19" fillId="20" borderId="16" applyNumberFormat="0" applyAlignment="0" applyProtection="0"/>
    <xf numFmtId="0" fontId="19" fillId="20" borderId="16"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9" fillId="20" borderId="20"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22" fillId="0" borderId="21"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19" fillId="20" borderId="20" applyNumberFormat="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9" fillId="20" borderId="20"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9" fillId="20" borderId="20"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19" fillId="20" borderId="20"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19" fillId="20" borderId="20"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9" fillId="20" borderId="20"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28" fillId="0" borderId="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22" fillId="0" borderId="21" applyNumberFormat="0" applyFill="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6" fillId="3" borderId="3" applyNumberFormat="0" applyAlignment="0" applyProtection="0"/>
    <xf numFmtId="0" fontId="22" fillId="0" borderId="21"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22" fillId="0" borderId="21" applyNumberFormat="0" applyFill="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22" fillId="0" borderId="21"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22" fillId="0" borderId="21" applyNumberFormat="0" applyFill="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22" fillId="0" borderId="21"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3" fillId="0" borderId="0"/>
    <xf numFmtId="0" fontId="29" fillId="25" borderId="0" applyNumberFormat="0" applyBorder="0" applyAlignment="0" applyProtection="0"/>
    <xf numFmtId="0" fontId="30" fillId="0" borderId="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7" fillId="0" borderId="4" applyNumberFormat="0" applyFill="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6" fillId="3"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5" fillId="2"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4" applyNumberFormat="0" applyFill="0" applyAlignment="0" applyProtection="0"/>
    <xf numFmtId="0" fontId="1" fillId="5" borderId="6" applyNumberFormat="0" applyFont="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1" fillId="5" borderId="6" applyNumberFormat="0" applyFont="0" applyAlignment="0" applyProtection="0"/>
    <xf numFmtId="0" fontId="5" fillId="2" borderId="3" applyNumberFormat="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6" fillId="3" borderId="3" applyNumberFormat="0" applyAlignment="0" applyProtection="0"/>
    <xf numFmtId="0" fontId="1" fillId="5" borderId="6" applyNumberFormat="0" applyFon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5" fillId="2"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9" fillId="0" borderId="0" applyNumberFormat="0" applyFill="0" applyBorder="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7" fillId="0" borderId="4" applyNumberFormat="0" applyFill="0" applyAlignment="0" applyProtection="0"/>
    <xf numFmtId="0" fontId="1" fillId="5" borderId="6" applyNumberFormat="0" applyFont="0" applyAlignment="0" applyProtection="0"/>
    <xf numFmtId="0" fontId="5" fillId="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5" fillId="2" borderId="3" applyNumberFormat="0" applyAlignment="0" applyProtection="0"/>
    <xf numFmtId="0" fontId="1" fillId="5" borderId="6" applyNumberFormat="0" applyFon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5" fillId="2" borderId="3" applyNumberFormat="0" applyAlignment="0" applyProtection="0"/>
    <xf numFmtId="0" fontId="7" fillId="0" borderId="4" applyNumberFormat="0" applyFill="0" applyAlignment="0" applyProtection="0"/>
    <xf numFmtId="0" fontId="6" fillId="3"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6" fillId="3" borderId="3" applyNumberForma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6" fillId="3" borderId="3" applyNumberFormat="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7" fillId="0" borderId="4" applyNumberFormat="0" applyFill="0" applyAlignment="0" applyProtection="0"/>
    <xf numFmtId="0" fontId="9" fillId="0" borderId="0" applyNumberFormat="0" applyFill="0" applyBorder="0" applyAlignment="0" applyProtection="0"/>
    <xf numFmtId="0" fontId="1" fillId="5" borderId="6" applyNumberFormat="0" applyFont="0" applyAlignment="0" applyProtection="0"/>
    <xf numFmtId="0" fontId="1" fillId="0" borderId="0"/>
    <xf numFmtId="0" fontId="31" fillId="0" borderId="0"/>
    <xf numFmtId="0" fontId="32" fillId="0" borderId="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9"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20" borderId="18" applyNumberFormat="0" applyAlignment="0" applyProtection="0"/>
    <xf numFmtId="0" fontId="6" fillId="3" borderId="3" applyNumberFormat="0" applyAlignment="0" applyProtection="0"/>
    <xf numFmtId="0" fontId="6" fillId="3" borderId="3" applyNumberFormat="0" applyAlignment="0" applyProtection="0"/>
    <xf numFmtId="0" fontId="6" fillId="3" borderId="3" applyNumberFormat="0" applyAlignment="0" applyProtection="0"/>
    <xf numFmtId="0" fontId="6" fillId="3" borderId="3" applyNumberFormat="0" applyAlignment="0" applyProtection="0"/>
    <xf numFmtId="0" fontId="26" fillId="20" borderId="18" applyNumberFormat="0" applyAlignment="0" applyProtection="0"/>
    <xf numFmtId="0" fontId="6" fillId="3" borderId="3" applyNumberFormat="0" applyAlignment="0" applyProtection="0"/>
    <xf numFmtId="0" fontId="6" fillId="3" borderId="3" applyNumberFormat="0" applyAlignment="0" applyProtection="0"/>
    <xf numFmtId="0" fontId="6" fillId="3" borderId="3" applyNumberFormat="0" applyAlignment="0" applyProtection="0"/>
    <xf numFmtId="0" fontId="6" fillId="3" borderId="3" applyNumberFormat="0" applyAlignment="0" applyProtection="0"/>
    <xf numFmtId="0" fontId="6" fillId="3" borderId="3" applyNumberFormat="0" applyAlignment="0" applyProtection="0"/>
    <xf numFmtId="0" fontId="6" fillId="3" borderId="3" applyNumberFormat="0" applyAlignment="0" applyProtection="0"/>
    <xf numFmtId="0" fontId="6" fillId="3" borderId="3" applyNumberFormat="0" applyAlignment="0" applyProtection="0"/>
    <xf numFmtId="0" fontId="6" fillId="3" borderId="3" applyNumberFormat="0" applyAlignment="0" applyProtection="0"/>
    <xf numFmtId="0" fontId="6" fillId="3" borderId="3" applyNumberFormat="0" applyAlignment="0" applyProtection="0"/>
    <xf numFmtId="0" fontId="6" fillId="3" borderId="3" applyNumberFormat="0" applyAlignment="0" applyProtection="0"/>
    <xf numFmtId="0" fontId="6" fillId="3" borderId="3" applyNumberFormat="0" applyAlignment="0" applyProtection="0"/>
    <xf numFmtId="0" fontId="6" fillId="3" borderId="3" applyNumberFormat="0" applyAlignment="0" applyProtection="0"/>
    <xf numFmtId="0" fontId="6" fillId="3" borderId="3" applyNumberFormat="0" applyAlignment="0" applyProtection="0"/>
    <xf numFmtId="0" fontId="6" fillId="3" borderId="3" applyNumberFormat="0" applyAlignment="0" applyProtection="0"/>
    <xf numFmtId="0" fontId="26" fillId="23" borderId="18" applyNumberFormat="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166" fontId="32"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1" fillId="0" borderId="0" applyFont="0" applyFill="0" applyBorder="0" applyAlignment="0" applyProtection="0"/>
    <xf numFmtId="164" fontId="24" fillId="0" borderId="0" applyFont="0" applyFill="0" applyBorder="0" applyAlignment="0" applyProtection="0"/>
    <xf numFmtId="166" fontId="1" fillId="0" borderId="0" applyFont="0" applyFill="0" applyBorder="0" applyAlignment="0" applyProtection="0"/>
    <xf numFmtId="164" fontId="24" fillId="0" borderId="0" applyFont="0" applyFill="0" applyBorder="0" applyAlignment="0" applyProtection="0"/>
    <xf numFmtId="166"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6"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4" fillId="24" borderId="19" applyNumberFormat="0" applyFont="0" applyAlignment="0" applyProtection="0"/>
    <xf numFmtId="0" fontId="24" fillId="24" borderId="19"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 fillId="24" borderId="19"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8" fillId="11" borderId="18"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18" fillId="11" borderId="18"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18" fillId="22" borderId="1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24" borderId="19"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9" fillId="20" borderId="20" applyNumberFormat="0" applyAlignment="0" applyProtection="0"/>
    <xf numFmtId="0" fontId="1" fillId="0" borderId="0"/>
    <xf numFmtId="0" fontId="34" fillId="0" borderId="0"/>
    <xf numFmtId="166" fontId="34" fillId="0" borderId="0" applyFont="0" applyFill="0" applyBorder="0" applyAlignment="0" applyProtection="0"/>
    <xf numFmtId="0" fontId="35" fillId="0" borderId="0"/>
  </cellStyleXfs>
  <cellXfs count="51">
    <xf numFmtId="0" fontId="0" fillId="0" borderId="0" xfId="0"/>
    <xf numFmtId="0" fontId="1" fillId="0" borderId="0" xfId="0" applyFont="1"/>
    <xf numFmtId="0" fontId="1" fillId="0" borderId="0" xfId="0" applyFont="1" applyFill="1"/>
    <xf numFmtId="0" fontId="1" fillId="0" borderId="0" xfId="0" applyNumberFormat="1" applyFont="1"/>
    <xf numFmtId="0" fontId="1" fillId="0" borderId="0" xfId="0" applyFont="1" applyAlignment="1"/>
    <xf numFmtId="0" fontId="1" fillId="0" borderId="0" xfId="0" applyNumberFormat="1" applyFont="1" applyAlignment="1"/>
    <xf numFmtId="4" fontId="33" fillId="31" borderId="1" xfId="0" applyNumberFormat="1" applyFont="1" applyFill="1" applyBorder="1" applyAlignment="1">
      <alignment horizontal="center" vertical="center" wrapText="1"/>
    </xf>
    <xf numFmtId="0" fontId="33" fillId="31" borderId="1" xfId="0" applyNumberFormat="1" applyFont="1" applyFill="1" applyBorder="1" applyAlignment="1">
      <alignment horizontal="center" vertical="center" wrapText="1"/>
    </xf>
    <xf numFmtId="49" fontId="33" fillId="31" borderId="1" xfId="0" applyNumberFormat="1" applyFont="1" applyFill="1" applyBorder="1" applyAlignment="1">
      <alignment horizontal="center" vertical="center" wrapText="1"/>
    </xf>
    <xf numFmtId="1" fontId="33" fillId="31" borderId="1" xfId="0" applyNumberFormat="1" applyFont="1" applyFill="1" applyBorder="1" applyAlignment="1">
      <alignment horizontal="center" vertical="center" wrapText="1"/>
    </xf>
    <xf numFmtId="1" fontId="1" fillId="0" borderId="0" xfId="0" applyNumberFormat="1" applyFont="1" applyAlignment="1"/>
    <xf numFmtId="1" fontId="1" fillId="0" borderId="0" xfId="0" applyNumberFormat="1" applyFont="1"/>
    <xf numFmtId="0" fontId="1" fillId="0" borderId="0" xfId="0" applyNumberFormat="1" applyFont="1" applyAlignment="1">
      <alignment vertical="top"/>
    </xf>
    <xf numFmtId="0" fontId="1" fillId="0" borderId="1" xfId="0" applyFont="1" applyFill="1" applyBorder="1" applyAlignment="1">
      <alignment vertical="center" wrapText="1"/>
    </xf>
    <xf numFmtId="0" fontId="1" fillId="0" borderId="1" xfId="0" applyNumberFormat="1" applyFont="1" applyBorder="1" applyAlignment="1">
      <alignment vertical="center" wrapText="1"/>
    </xf>
    <xf numFmtId="0" fontId="1" fillId="0" borderId="1" xfId="0" applyNumberFormat="1" applyFont="1" applyFill="1" applyBorder="1" applyAlignment="1">
      <alignment vertical="center" wrapText="1"/>
    </xf>
    <xf numFmtId="4" fontId="1" fillId="0" borderId="1" xfId="0" applyNumberFormat="1" applyFont="1" applyFill="1" applyBorder="1" applyAlignment="1">
      <alignment vertical="center" wrapText="1"/>
    </xf>
    <xf numFmtId="1" fontId="1" fillId="0" borderId="1" xfId="0" applyNumberFormat="1" applyFont="1" applyFill="1" applyBorder="1" applyAlignment="1">
      <alignment vertical="center" wrapText="1"/>
    </xf>
    <xf numFmtId="49" fontId="1" fillId="0" borderId="1" xfId="32157" applyNumberFormat="1" applyFont="1" applyFill="1" applyBorder="1" applyAlignment="1">
      <alignment vertical="center" wrapText="1"/>
    </xf>
    <xf numFmtId="0" fontId="1" fillId="0" borderId="1" xfId="0" applyFont="1" applyBorder="1" applyAlignment="1">
      <alignment vertical="center" wrapText="1"/>
    </xf>
    <xf numFmtId="49" fontId="1" fillId="0" borderId="1" xfId="0" applyNumberFormat="1" applyFont="1" applyBorder="1" applyAlignment="1">
      <alignment vertical="center" wrapText="1"/>
    </xf>
    <xf numFmtId="49" fontId="1" fillId="0" borderId="2" xfId="0" applyNumberFormat="1" applyFont="1" applyBorder="1" applyAlignment="1">
      <alignment vertical="center" wrapText="1"/>
    </xf>
    <xf numFmtId="49" fontId="1" fillId="0" borderId="1" xfId="0" applyNumberFormat="1" applyFont="1" applyFill="1" applyBorder="1" applyAlignment="1">
      <alignment vertical="center" wrapText="1"/>
    </xf>
    <xf numFmtId="0" fontId="1" fillId="0" borderId="0" xfId="0" applyFont="1" applyBorder="1" applyAlignment="1">
      <alignment vertical="center" wrapText="1"/>
    </xf>
    <xf numFmtId="4" fontId="1" fillId="0" borderId="23" xfId="0" applyNumberFormat="1" applyFont="1" applyBorder="1" applyAlignment="1">
      <alignment vertical="center" wrapText="1"/>
    </xf>
    <xf numFmtId="0" fontId="1" fillId="0" borderId="1" xfId="0" applyFont="1" applyBorder="1" applyAlignment="1">
      <alignment vertical="center"/>
    </xf>
    <xf numFmtId="0" fontId="1" fillId="0" borderId="1" xfId="0" applyFont="1" applyFill="1" applyBorder="1" applyAlignment="1">
      <alignment vertical="center"/>
    </xf>
    <xf numFmtId="4" fontId="1" fillId="0" borderId="24" xfId="0" applyNumberFormat="1" applyFont="1" applyBorder="1" applyAlignment="1">
      <alignment vertical="center" wrapText="1"/>
    </xf>
    <xf numFmtId="4" fontId="1" fillId="0" borderId="1" xfId="0" applyNumberFormat="1" applyFont="1" applyBorder="1" applyAlignment="1">
      <alignment vertical="center" wrapText="1"/>
    </xf>
    <xf numFmtId="0" fontId="1" fillId="0" borderId="2" xfId="0" applyFont="1" applyBorder="1" applyAlignment="1">
      <alignment vertical="center" wrapText="1"/>
    </xf>
    <xf numFmtId="49" fontId="1" fillId="0" borderId="1" xfId="31818" applyNumberFormat="1" applyFont="1" applyFill="1" applyBorder="1" applyAlignment="1">
      <alignment vertical="center" wrapText="1"/>
    </xf>
    <xf numFmtId="49" fontId="1" fillId="0" borderId="1" xfId="1387" applyNumberFormat="1" applyFont="1" applyFill="1" applyBorder="1" applyAlignment="1">
      <alignment vertical="center" wrapText="1"/>
    </xf>
    <xf numFmtId="4" fontId="1" fillId="0" borderId="1" xfId="0" applyNumberFormat="1" applyFont="1" applyFill="1" applyBorder="1" applyAlignment="1">
      <alignment vertical="center"/>
    </xf>
    <xf numFmtId="49" fontId="1" fillId="0" borderId="0" xfId="0" applyNumberFormat="1" applyFont="1" applyBorder="1" applyAlignment="1">
      <alignment vertical="center" wrapText="1"/>
    </xf>
    <xf numFmtId="0" fontId="1" fillId="0" borderId="0" xfId="0" applyFont="1" applyAlignment="1">
      <alignment vertical="center"/>
    </xf>
    <xf numFmtId="49" fontId="1" fillId="0" borderId="0" xfId="0" applyNumberFormat="1" applyFont="1" applyAlignment="1">
      <alignment vertical="center" wrapText="1"/>
    </xf>
    <xf numFmtId="0" fontId="1" fillId="0" borderId="22" xfId="0" applyFont="1" applyBorder="1" applyAlignment="1">
      <alignment vertical="center" wrapText="1"/>
    </xf>
    <xf numFmtId="2" fontId="1" fillId="0" borderId="1" xfId="0" applyNumberFormat="1" applyFont="1" applyFill="1" applyBorder="1" applyAlignment="1">
      <alignment vertical="center" wrapText="1"/>
    </xf>
    <xf numFmtId="2" fontId="1" fillId="0" borderId="1" xfId="0" applyNumberFormat="1" applyFont="1" applyFill="1" applyBorder="1" applyAlignment="1">
      <alignment vertical="center"/>
    </xf>
    <xf numFmtId="1" fontId="1" fillId="0" borderId="1" xfId="0" applyNumberFormat="1" applyFont="1" applyBorder="1" applyAlignment="1">
      <alignment vertical="center" wrapText="1"/>
    </xf>
    <xf numFmtId="49" fontId="1" fillId="0" borderId="22" xfId="0" applyNumberFormat="1" applyFont="1" applyBorder="1" applyAlignment="1">
      <alignment vertical="center" wrapText="1"/>
    </xf>
    <xf numFmtId="0" fontId="1" fillId="0" borderId="0" xfId="0" applyFont="1" applyAlignment="1">
      <alignment vertical="center" wrapText="1"/>
    </xf>
    <xf numFmtId="0" fontId="1" fillId="0" borderId="22" xfId="0" applyFont="1" applyFill="1" applyBorder="1" applyAlignment="1">
      <alignment vertical="center" wrapText="1"/>
    </xf>
    <xf numFmtId="4" fontId="1" fillId="0" borderId="2" xfId="32159" applyNumberFormat="1" applyFont="1" applyBorder="1" applyAlignment="1">
      <alignment horizontal="left" vertical="center" wrapText="1"/>
    </xf>
    <xf numFmtId="0" fontId="1" fillId="30" borderId="1" xfId="0" applyFont="1" applyFill="1" applyBorder="1" applyAlignment="1">
      <alignment horizontal="left" vertical="center" wrapText="1"/>
    </xf>
    <xf numFmtId="4" fontId="1" fillId="0" borderId="25" xfId="32159" applyNumberFormat="1" applyFont="1" applyBorder="1" applyAlignment="1">
      <alignment horizontal="left" vertical="center" wrapText="1"/>
    </xf>
    <xf numFmtId="4" fontId="1" fillId="0" borderId="1" xfId="32159" applyNumberFormat="1" applyFont="1" applyBorder="1" applyAlignment="1">
      <alignment horizontal="left" vertical="center" wrapText="1"/>
    </xf>
    <xf numFmtId="4" fontId="1" fillId="30" borderId="26" xfId="0" applyNumberFormat="1" applyFont="1" applyFill="1" applyBorder="1" applyAlignment="1">
      <alignment vertical="center" wrapText="1"/>
    </xf>
    <xf numFmtId="0" fontId="1" fillId="30" borderId="0" xfId="0" applyFont="1" applyFill="1" applyBorder="1" applyAlignment="1">
      <alignment horizontal="left" vertical="center" wrapText="1"/>
    </xf>
    <xf numFmtId="4" fontId="1" fillId="30" borderId="26" xfId="0" applyNumberFormat="1" applyFont="1" applyFill="1" applyBorder="1" applyAlignment="1">
      <alignment horizontal="right" vertical="center" wrapText="1"/>
    </xf>
    <xf numFmtId="4" fontId="1" fillId="30" borderId="1" xfId="0" applyNumberFormat="1" applyFont="1" applyFill="1" applyBorder="1" applyAlignment="1">
      <alignment vertical="center" wrapText="1"/>
    </xf>
  </cellXfs>
  <cellStyles count="32160">
    <cellStyle name="20 % - Accent1" xfId="2" xr:uid="{00000000-0005-0000-0000-000000000000}"/>
    <cellStyle name="20 % - Accent2" xfId="3" xr:uid="{00000000-0005-0000-0000-000001000000}"/>
    <cellStyle name="20 % - Accent3" xfId="4" xr:uid="{00000000-0005-0000-0000-000002000000}"/>
    <cellStyle name="20 % - Accent4" xfId="5" xr:uid="{00000000-0005-0000-0000-000003000000}"/>
    <cellStyle name="20 % - Accent5" xfId="6" xr:uid="{00000000-0005-0000-0000-000004000000}"/>
    <cellStyle name="20 % - Accent6" xfId="7" xr:uid="{00000000-0005-0000-0000-000005000000}"/>
    <cellStyle name="20% - Accent1 2" xfId="31819" xr:uid="{00000000-0005-0000-0000-000006000000}"/>
    <cellStyle name="20% - Accent2 2" xfId="31820" xr:uid="{00000000-0005-0000-0000-000007000000}"/>
    <cellStyle name="20% - Accent3 2" xfId="31821" xr:uid="{00000000-0005-0000-0000-000008000000}"/>
    <cellStyle name="20% - Accent4 2" xfId="31822" xr:uid="{00000000-0005-0000-0000-000009000000}"/>
    <cellStyle name="20% - Accent5 2" xfId="31823" xr:uid="{00000000-0005-0000-0000-00000A000000}"/>
    <cellStyle name="20% - Accent6 2" xfId="31824" xr:uid="{00000000-0005-0000-0000-00000B000000}"/>
    <cellStyle name="40 % - Accent1" xfId="8" xr:uid="{00000000-0005-0000-0000-00000C000000}"/>
    <cellStyle name="40 % - Accent2" xfId="9" xr:uid="{00000000-0005-0000-0000-00000D000000}"/>
    <cellStyle name="40 % - Accent3" xfId="10" xr:uid="{00000000-0005-0000-0000-00000E000000}"/>
    <cellStyle name="40 % - Accent4" xfId="11" xr:uid="{00000000-0005-0000-0000-00000F000000}"/>
    <cellStyle name="40 % - Accent5" xfId="12" xr:uid="{00000000-0005-0000-0000-000010000000}"/>
    <cellStyle name="40 % - Accent6" xfId="13" xr:uid="{00000000-0005-0000-0000-000011000000}"/>
    <cellStyle name="40% - Accent1 2" xfId="31825" xr:uid="{00000000-0005-0000-0000-000012000000}"/>
    <cellStyle name="40% - Accent2 2" xfId="31826" xr:uid="{00000000-0005-0000-0000-000013000000}"/>
    <cellStyle name="40% - Accent3 2" xfId="31827" xr:uid="{00000000-0005-0000-0000-000014000000}"/>
    <cellStyle name="40% - Accent4 2" xfId="31828" xr:uid="{00000000-0005-0000-0000-000015000000}"/>
    <cellStyle name="40% - Accent5 2" xfId="31829" xr:uid="{00000000-0005-0000-0000-000016000000}"/>
    <cellStyle name="40% - Accent6 2" xfId="31830" xr:uid="{00000000-0005-0000-0000-000017000000}"/>
    <cellStyle name="60 % - Accent1" xfId="14" xr:uid="{00000000-0005-0000-0000-000018000000}"/>
    <cellStyle name="60 % - Accent2" xfId="15" xr:uid="{00000000-0005-0000-0000-000019000000}"/>
    <cellStyle name="60 % - Accent3" xfId="16" xr:uid="{00000000-0005-0000-0000-00001A000000}"/>
    <cellStyle name="60 % - Accent4" xfId="17" xr:uid="{00000000-0005-0000-0000-00001B000000}"/>
    <cellStyle name="60 % - Accent5" xfId="18" xr:uid="{00000000-0005-0000-0000-00001C000000}"/>
    <cellStyle name="60 % - Accent6" xfId="19" xr:uid="{00000000-0005-0000-0000-00001D000000}"/>
    <cellStyle name="60% - Accent1 2" xfId="31831" xr:uid="{00000000-0005-0000-0000-00001E000000}"/>
    <cellStyle name="60% - Accent2 2" xfId="31832" xr:uid="{00000000-0005-0000-0000-00001F000000}"/>
    <cellStyle name="60% - Accent3 2" xfId="31833" xr:uid="{00000000-0005-0000-0000-000020000000}"/>
    <cellStyle name="60% - Accent4 2" xfId="31834" xr:uid="{00000000-0005-0000-0000-000021000000}"/>
    <cellStyle name="60% - Accent5 2" xfId="31835" xr:uid="{00000000-0005-0000-0000-000022000000}"/>
    <cellStyle name="60% - Accent6 2" xfId="31836" xr:uid="{00000000-0005-0000-0000-000023000000}"/>
    <cellStyle name="Accent1 2" xfId="31837" xr:uid="{00000000-0005-0000-0000-000024000000}"/>
    <cellStyle name="Accent2 2" xfId="31838" xr:uid="{00000000-0005-0000-0000-000025000000}"/>
    <cellStyle name="Accent3 2" xfId="31839" xr:uid="{00000000-0005-0000-0000-000026000000}"/>
    <cellStyle name="Accent4 2" xfId="31840" xr:uid="{00000000-0005-0000-0000-000027000000}"/>
    <cellStyle name="Accent5 2" xfId="31841" xr:uid="{00000000-0005-0000-0000-000028000000}"/>
    <cellStyle name="Accent6 2" xfId="31842" xr:uid="{00000000-0005-0000-0000-000029000000}"/>
    <cellStyle name="Avertissement" xfId="38" hidden="1" xr:uid="{00000000-0005-0000-0000-00002A000000}"/>
    <cellStyle name="Avertissement" xfId="55" hidden="1" xr:uid="{00000000-0005-0000-0000-00002B000000}"/>
    <cellStyle name="Avertissement" xfId="60" hidden="1" xr:uid="{00000000-0005-0000-0000-00002C000000}"/>
    <cellStyle name="Avertissement" xfId="64" hidden="1" xr:uid="{00000000-0005-0000-0000-00002D000000}"/>
    <cellStyle name="Avertissement" xfId="68" hidden="1" xr:uid="{00000000-0005-0000-0000-00002E000000}"/>
    <cellStyle name="Avertissement" xfId="72" hidden="1" xr:uid="{00000000-0005-0000-0000-00002F000000}"/>
    <cellStyle name="Avertissement" xfId="76" hidden="1" xr:uid="{00000000-0005-0000-0000-000030000000}"/>
    <cellStyle name="Avertissement" xfId="80" hidden="1" xr:uid="{00000000-0005-0000-0000-000031000000}"/>
    <cellStyle name="Avertissement" xfId="83" hidden="1" xr:uid="{00000000-0005-0000-0000-000032000000}"/>
    <cellStyle name="Avertissement" xfId="86" hidden="1" xr:uid="{00000000-0005-0000-0000-000033000000}"/>
    <cellStyle name="Avertissement" xfId="88" xr:uid="{00000000-0005-0000-0000-000034000000}"/>
    <cellStyle name="Avertissement 10" xfId="158" hidden="1" xr:uid="{00000000-0005-0000-0000-000035000000}"/>
    <cellStyle name="Avertissement 10" xfId="264" hidden="1" xr:uid="{00000000-0005-0000-0000-000036000000}"/>
    <cellStyle name="Avertissement 10" xfId="318" hidden="1" xr:uid="{00000000-0005-0000-0000-000037000000}"/>
    <cellStyle name="Avertissement 10" xfId="368" hidden="1" xr:uid="{00000000-0005-0000-0000-000038000000}"/>
    <cellStyle name="Avertissement 10" xfId="418" hidden="1" xr:uid="{00000000-0005-0000-0000-000039000000}"/>
    <cellStyle name="Avertissement 10" xfId="468" hidden="1" xr:uid="{00000000-0005-0000-0000-00003A000000}"/>
    <cellStyle name="Avertissement 10" xfId="517" hidden="1" xr:uid="{00000000-0005-0000-0000-00003B000000}"/>
    <cellStyle name="Avertissement 10" xfId="566" hidden="1" xr:uid="{00000000-0005-0000-0000-00003C000000}"/>
    <cellStyle name="Avertissement 10" xfId="613" hidden="1" xr:uid="{00000000-0005-0000-0000-00003D000000}"/>
    <cellStyle name="Avertissement 10" xfId="660" hidden="1" xr:uid="{00000000-0005-0000-0000-00003E000000}"/>
    <cellStyle name="Avertissement 10" xfId="705" hidden="1" xr:uid="{00000000-0005-0000-0000-00003F000000}"/>
    <cellStyle name="Avertissement 10" xfId="744" hidden="1" xr:uid="{00000000-0005-0000-0000-000040000000}"/>
    <cellStyle name="Avertissement 10" xfId="781" hidden="1" xr:uid="{00000000-0005-0000-0000-000041000000}"/>
    <cellStyle name="Avertissement 10" xfId="815" hidden="1" xr:uid="{00000000-0005-0000-0000-000042000000}"/>
    <cellStyle name="Avertissement 10" xfId="916" hidden="1" xr:uid="{00000000-0005-0000-0000-000043000000}"/>
    <cellStyle name="Avertissement 10" xfId="960" hidden="1" xr:uid="{00000000-0005-0000-0000-000044000000}"/>
    <cellStyle name="Avertissement 10" xfId="1024" hidden="1" xr:uid="{00000000-0005-0000-0000-000045000000}"/>
    <cellStyle name="Avertissement 10" xfId="1070" hidden="1" xr:uid="{00000000-0005-0000-0000-000046000000}"/>
    <cellStyle name="Avertissement 10" xfId="1114" hidden="1" xr:uid="{00000000-0005-0000-0000-000047000000}"/>
    <cellStyle name="Avertissement 10" xfId="1153" hidden="1" xr:uid="{00000000-0005-0000-0000-000048000000}"/>
    <cellStyle name="Avertissement 10" xfId="1189" hidden="1" xr:uid="{00000000-0005-0000-0000-000049000000}"/>
    <cellStyle name="Avertissement 10" xfId="1224" hidden="1" xr:uid="{00000000-0005-0000-0000-00004A000000}"/>
    <cellStyle name="Avertissement 10" xfId="1287" hidden="1" xr:uid="{00000000-0005-0000-0000-00004B000000}"/>
    <cellStyle name="Avertissement 10" xfId="1534" hidden="1" xr:uid="{00000000-0005-0000-0000-00004C000000}"/>
    <cellStyle name="Avertissement 10" xfId="1640" hidden="1" xr:uid="{00000000-0005-0000-0000-00004D000000}"/>
    <cellStyle name="Avertissement 10" xfId="1694" hidden="1" xr:uid="{00000000-0005-0000-0000-00004E000000}"/>
    <cellStyle name="Avertissement 10" xfId="1744" hidden="1" xr:uid="{00000000-0005-0000-0000-00004F000000}"/>
    <cellStyle name="Avertissement 10" xfId="1794" hidden="1" xr:uid="{00000000-0005-0000-0000-000050000000}"/>
    <cellStyle name="Avertissement 10" xfId="1844" hidden="1" xr:uid="{00000000-0005-0000-0000-000051000000}"/>
    <cellStyle name="Avertissement 10" xfId="1893" hidden="1" xr:uid="{00000000-0005-0000-0000-000052000000}"/>
    <cellStyle name="Avertissement 10" xfId="1942" hidden="1" xr:uid="{00000000-0005-0000-0000-000053000000}"/>
    <cellStyle name="Avertissement 10" xfId="1989" hidden="1" xr:uid="{00000000-0005-0000-0000-000054000000}"/>
    <cellStyle name="Avertissement 10" xfId="2036" hidden="1" xr:uid="{00000000-0005-0000-0000-000055000000}"/>
    <cellStyle name="Avertissement 10" xfId="2081" hidden="1" xr:uid="{00000000-0005-0000-0000-000056000000}"/>
    <cellStyle name="Avertissement 10" xfId="2120" hidden="1" xr:uid="{00000000-0005-0000-0000-000057000000}"/>
    <cellStyle name="Avertissement 10" xfId="2157" hidden="1" xr:uid="{00000000-0005-0000-0000-000058000000}"/>
    <cellStyle name="Avertissement 10" xfId="2191" hidden="1" xr:uid="{00000000-0005-0000-0000-000059000000}"/>
    <cellStyle name="Avertissement 10" xfId="2292" hidden="1" xr:uid="{00000000-0005-0000-0000-00005A000000}"/>
    <cellStyle name="Avertissement 10" xfId="2336" hidden="1" xr:uid="{00000000-0005-0000-0000-00005B000000}"/>
    <cellStyle name="Avertissement 10" xfId="2400" hidden="1" xr:uid="{00000000-0005-0000-0000-00005C000000}"/>
    <cellStyle name="Avertissement 10" xfId="2446" hidden="1" xr:uid="{00000000-0005-0000-0000-00005D000000}"/>
    <cellStyle name="Avertissement 10" xfId="2490" hidden="1" xr:uid="{00000000-0005-0000-0000-00005E000000}"/>
    <cellStyle name="Avertissement 10" xfId="2529" hidden="1" xr:uid="{00000000-0005-0000-0000-00005F000000}"/>
    <cellStyle name="Avertissement 10" xfId="2565" hidden="1" xr:uid="{00000000-0005-0000-0000-000060000000}"/>
    <cellStyle name="Avertissement 10" xfId="2600" hidden="1" xr:uid="{00000000-0005-0000-0000-000061000000}"/>
    <cellStyle name="Avertissement 10" xfId="2662" hidden="1" xr:uid="{00000000-0005-0000-0000-000062000000}"/>
    <cellStyle name="Avertissement 10" xfId="1461" hidden="1" xr:uid="{00000000-0005-0000-0000-000063000000}"/>
    <cellStyle name="Avertissement 10" xfId="1540" hidden="1" xr:uid="{00000000-0005-0000-0000-000064000000}"/>
    <cellStyle name="Avertissement 10" xfId="2835" hidden="1" xr:uid="{00000000-0005-0000-0000-000065000000}"/>
    <cellStyle name="Avertissement 10" xfId="2889" hidden="1" xr:uid="{00000000-0005-0000-0000-000066000000}"/>
    <cellStyle name="Avertissement 10" xfId="2938" hidden="1" xr:uid="{00000000-0005-0000-0000-000067000000}"/>
    <cellStyle name="Avertissement 10" xfId="2988" hidden="1" xr:uid="{00000000-0005-0000-0000-000068000000}"/>
    <cellStyle name="Avertissement 10" xfId="3038" hidden="1" xr:uid="{00000000-0005-0000-0000-000069000000}"/>
    <cellStyle name="Avertissement 10" xfId="3087" hidden="1" xr:uid="{00000000-0005-0000-0000-00006A000000}"/>
    <cellStyle name="Avertissement 10" xfId="3136" hidden="1" xr:uid="{00000000-0005-0000-0000-00006B000000}"/>
    <cellStyle name="Avertissement 10" xfId="3183" hidden="1" xr:uid="{00000000-0005-0000-0000-00006C000000}"/>
    <cellStyle name="Avertissement 10" xfId="3230" hidden="1" xr:uid="{00000000-0005-0000-0000-00006D000000}"/>
    <cellStyle name="Avertissement 10" xfId="3275" hidden="1" xr:uid="{00000000-0005-0000-0000-00006E000000}"/>
    <cellStyle name="Avertissement 10" xfId="3314" hidden="1" xr:uid="{00000000-0005-0000-0000-00006F000000}"/>
    <cellStyle name="Avertissement 10" xfId="3351" hidden="1" xr:uid="{00000000-0005-0000-0000-000070000000}"/>
    <cellStyle name="Avertissement 10" xfId="3385" hidden="1" xr:uid="{00000000-0005-0000-0000-000071000000}"/>
    <cellStyle name="Avertissement 10" xfId="3485" hidden="1" xr:uid="{00000000-0005-0000-0000-000072000000}"/>
    <cellStyle name="Avertissement 10" xfId="3529" hidden="1" xr:uid="{00000000-0005-0000-0000-000073000000}"/>
    <cellStyle name="Avertissement 10" xfId="3592" hidden="1" xr:uid="{00000000-0005-0000-0000-000074000000}"/>
    <cellStyle name="Avertissement 10" xfId="3638" hidden="1" xr:uid="{00000000-0005-0000-0000-000075000000}"/>
    <cellStyle name="Avertissement 10" xfId="3682" hidden="1" xr:uid="{00000000-0005-0000-0000-000076000000}"/>
    <cellStyle name="Avertissement 10" xfId="3721" hidden="1" xr:uid="{00000000-0005-0000-0000-000077000000}"/>
    <cellStyle name="Avertissement 10" xfId="3757" hidden="1" xr:uid="{00000000-0005-0000-0000-000078000000}"/>
    <cellStyle name="Avertissement 10" xfId="3792" hidden="1" xr:uid="{00000000-0005-0000-0000-000079000000}"/>
    <cellStyle name="Avertissement 10" xfId="3853" hidden="1" xr:uid="{00000000-0005-0000-0000-00007A000000}"/>
    <cellStyle name="Avertissement 10" xfId="3544" hidden="1" xr:uid="{00000000-0005-0000-0000-00007B000000}"/>
    <cellStyle name="Avertissement 10" xfId="3945" hidden="1" xr:uid="{00000000-0005-0000-0000-00007C000000}"/>
    <cellStyle name="Avertissement 10" xfId="3999" hidden="1" xr:uid="{00000000-0005-0000-0000-00007D000000}"/>
    <cellStyle name="Avertissement 10" xfId="4049" hidden="1" xr:uid="{00000000-0005-0000-0000-00007E000000}"/>
    <cellStyle name="Avertissement 10" xfId="4099" hidden="1" xr:uid="{00000000-0005-0000-0000-00007F000000}"/>
    <cellStyle name="Avertissement 10" xfId="4149" hidden="1" xr:uid="{00000000-0005-0000-0000-000080000000}"/>
    <cellStyle name="Avertissement 10" xfId="4198" hidden="1" xr:uid="{00000000-0005-0000-0000-000081000000}"/>
    <cellStyle name="Avertissement 10" xfId="4247" hidden="1" xr:uid="{00000000-0005-0000-0000-000082000000}"/>
    <cellStyle name="Avertissement 10" xfId="4294" hidden="1" xr:uid="{00000000-0005-0000-0000-000083000000}"/>
    <cellStyle name="Avertissement 10" xfId="4341" hidden="1" xr:uid="{00000000-0005-0000-0000-000084000000}"/>
    <cellStyle name="Avertissement 10" xfId="4386" hidden="1" xr:uid="{00000000-0005-0000-0000-000085000000}"/>
    <cellStyle name="Avertissement 10" xfId="4425" hidden="1" xr:uid="{00000000-0005-0000-0000-000086000000}"/>
    <cellStyle name="Avertissement 10" xfId="4462" hidden="1" xr:uid="{00000000-0005-0000-0000-000087000000}"/>
    <cellStyle name="Avertissement 10" xfId="4496" hidden="1" xr:uid="{00000000-0005-0000-0000-000088000000}"/>
    <cellStyle name="Avertissement 10" xfId="4591" hidden="1" xr:uid="{00000000-0005-0000-0000-000089000000}"/>
    <cellStyle name="Avertissement 10" xfId="4634" hidden="1" xr:uid="{00000000-0005-0000-0000-00008A000000}"/>
    <cellStyle name="Avertissement 10" xfId="4696" hidden="1" xr:uid="{00000000-0005-0000-0000-00008B000000}"/>
    <cellStyle name="Avertissement 10" xfId="4742" hidden="1" xr:uid="{00000000-0005-0000-0000-00008C000000}"/>
    <cellStyle name="Avertissement 10" xfId="4786" hidden="1" xr:uid="{00000000-0005-0000-0000-00008D000000}"/>
    <cellStyle name="Avertissement 10" xfId="4825" hidden="1" xr:uid="{00000000-0005-0000-0000-00008E000000}"/>
    <cellStyle name="Avertissement 10" xfId="4861" hidden="1" xr:uid="{00000000-0005-0000-0000-00008F000000}"/>
    <cellStyle name="Avertissement 10" xfId="4896" hidden="1" xr:uid="{00000000-0005-0000-0000-000090000000}"/>
    <cellStyle name="Avertissement 10" xfId="4953" hidden="1" xr:uid="{00000000-0005-0000-0000-000091000000}"/>
    <cellStyle name="Avertissement 10" xfId="3865" hidden="1" xr:uid="{00000000-0005-0000-0000-000092000000}"/>
    <cellStyle name="Avertissement 10" xfId="4970" hidden="1" xr:uid="{00000000-0005-0000-0000-000093000000}"/>
    <cellStyle name="Avertissement 10" xfId="5046" hidden="1" xr:uid="{00000000-0005-0000-0000-000094000000}"/>
    <cellStyle name="Avertissement 10" xfId="5099" hidden="1" xr:uid="{00000000-0005-0000-0000-000095000000}"/>
    <cellStyle name="Avertissement 10" xfId="5148" hidden="1" xr:uid="{00000000-0005-0000-0000-000096000000}"/>
    <cellStyle name="Avertissement 10" xfId="5198" hidden="1" xr:uid="{00000000-0005-0000-0000-000097000000}"/>
    <cellStyle name="Avertissement 10" xfId="5248" hidden="1" xr:uid="{00000000-0005-0000-0000-000098000000}"/>
    <cellStyle name="Avertissement 10" xfId="5297" hidden="1" xr:uid="{00000000-0005-0000-0000-000099000000}"/>
    <cellStyle name="Avertissement 10" xfId="5346" hidden="1" xr:uid="{00000000-0005-0000-0000-00009A000000}"/>
    <cellStyle name="Avertissement 10" xfId="5393" hidden="1" xr:uid="{00000000-0005-0000-0000-00009B000000}"/>
    <cellStyle name="Avertissement 10" xfId="5440" hidden="1" xr:uid="{00000000-0005-0000-0000-00009C000000}"/>
    <cellStyle name="Avertissement 10" xfId="5485" hidden="1" xr:uid="{00000000-0005-0000-0000-00009D000000}"/>
    <cellStyle name="Avertissement 10" xfId="5524" hidden="1" xr:uid="{00000000-0005-0000-0000-00009E000000}"/>
    <cellStyle name="Avertissement 10" xfId="5561" hidden="1" xr:uid="{00000000-0005-0000-0000-00009F000000}"/>
    <cellStyle name="Avertissement 10" xfId="5595" hidden="1" xr:uid="{00000000-0005-0000-0000-0000A0000000}"/>
    <cellStyle name="Avertissement 10" xfId="5690" hidden="1" xr:uid="{00000000-0005-0000-0000-0000A1000000}"/>
    <cellStyle name="Avertissement 10" xfId="5732" hidden="1" xr:uid="{00000000-0005-0000-0000-0000A2000000}"/>
    <cellStyle name="Avertissement 10" xfId="5793" hidden="1" xr:uid="{00000000-0005-0000-0000-0000A3000000}"/>
    <cellStyle name="Avertissement 10" xfId="5839" hidden="1" xr:uid="{00000000-0005-0000-0000-0000A4000000}"/>
    <cellStyle name="Avertissement 10" xfId="5883" hidden="1" xr:uid="{00000000-0005-0000-0000-0000A5000000}"/>
    <cellStyle name="Avertissement 10" xfId="5922" hidden="1" xr:uid="{00000000-0005-0000-0000-0000A6000000}"/>
    <cellStyle name="Avertissement 10" xfId="5958" hidden="1" xr:uid="{00000000-0005-0000-0000-0000A7000000}"/>
    <cellStyle name="Avertissement 10" xfId="5993" hidden="1" xr:uid="{00000000-0005-0000-0000-0000A8000000}"/>
    <cellStyle name="Avertissement 10" xfId="6050" hidden="1" xr:uid="{00000000-0005-0000-0000-0000A9000000}"/>
    <cellStyle name="Avertissement 10" xfId="6217" hidden="1" xr:uid="{00000000-0005-0000-0000-0000AA000000}"/>
    <cellStyle name="Avertissement 10" xfId="6323" hidden="1" xr:uid="{00000000-0005-0000-0000-0000AB000000}"/>
    <cellStyle name="Avertissement 10" xfId="6377" hidden="1" xr:uid="{00000000-0005-0000-0000-0000AC000000}"/>
    <cellStyle name="Avertissement 10" xfId="6427" hidden="1" xr:uid="{00000000-0005-0000-0000-0000AD000000}"/>
    <cellStyle name="Avertissement 10" xfId="6477" hidden="1" xr:uid="{00000000-0005-0000-0000-0000AE000000}"/>
    <cellStyle name="Avertissement 10" xfId="6527" hidden="1" xr:uid="{00000000-0005-0000-0000-0000AF000000}"/>
    <cellStyle name="Avertissement 10" xfId="6576" hidden="1" xr:uid="{00000000-0005-0000-0000-0000B0000000}"/>
    <cellStyle name="Avertissement 10" xfId="6625" hidden="1" xr:uid="{00000000-0005-0000-0000-0000B1000000}"/>
    <cellStyle name="Avertissement 10" xfId="6672" hidden="1" xr:uid="{00000000-0005-0000-0000-0000B2000000}"/>
    <cellStyle name="Avertissement 10" xfId="6719" hidden="1" xr:uid="{00000000-0005-0000-0000-0000B3000000}"/>
    <cellStyle name="Avertissement 10" xfId="6764" hidden="1" xr:uid="{00000000-0005-0000-0000-0000B4000000}"/>
    <cellStyle name="Avertissement 10" xfId="6803" hidden="1" xr:uid="{00000000-0005-0000-0000-0000B5000000}"/>
    <cellStyle name="Avertissement 10" xfId="6840" hidden="1" xr:uid="{00000000-0005-0000-0000-0000B6000000}"/>
    <cellStyle name="Avertissement 10" xfId="6874" hidden="1" xr:uid="{00000000-0005-0000-0000-0000B7000000}"/>
    <cellStyle name="Avertissement 10" xfId="6973" hidden="1" xr:uid="{00000000-0005-0000-0000-0000B8000000}"/>
    <cellStyle name="Avertissement 10" xfId="7017" hidden="1" xr:uid="{00000000-0005-0000-0000-0000B9000000}"/>
    <cellStyle name="Avertissement 10" xfId="7081" hidden="1" xr:uid="{00000000-0005-0000-0000-0000BA000000}"/>
    <cellStyle name="Avertissement 10" xfId="7127" hidden="1" xr:uid="{00000000-0005-0000-0000-0000BB000000}"/>
    <cellStyle name="Avertissement 10" xfId="7171" hidden="1" xr:uid="{00000000-0005-0000-0000-0000BC000000}"/>
    <cellStyle name="Avertissement 10" xfId="7210" hidden="1" xr:uid="{00000000-0005-0000-0000-0000BD000000}"/>
    <cellStyle name="Avertissement 10" xfId="7246" hidden="1" xr:uid="{00000000-0005-0000-0000-0000BE000000}"/>
    <cellStyle name="Avertissement 10" xfId="7281" hidden="1" xr:uid="{00000000-0005-0000-0000-0000BF000000}"/>
    <cellStyle name="Avertissement 10" xfId="7343" hidden="1" xr:uid="{00000000-0005-0000-0000-0000C0000000}"/>
    <cellStyle name="Avertissement 10" xfId="7494" hidden="1" xr:uid="{00000000-0005-0000-0000-0000C1000000}"/>
    <cellStyle name="Avertissement 10" xfId="7591" hidden="1" xr:uid="{00000000-0005-0000-0000-0000C2000000}"/>
    <cellStyle name="Avertissement 10" xfId="7644" hidden="1" xr:uid="{00000000-0005-0000-0000-0000C3000000}"/>
    <cellStyle name="Avertissement 10" xfId="7694" hidden="1" xr:uid="{00000000-0005-0000-0000-0000C4000000}"/>
    <cellStyle name="Avertissement 10" xfId="7744" hidden="1" xr:uid="{00000000-0005-0000-0000-0000C5000000}"/>
    <cellStyle name="Avertissement 10" xfId="7794" hidden="1" xr:uid="{00000000-0005-0000-0000-0000C6000000}"/>
    <cellStyle name="Avertissement 10" xfId="7843" hidden="1" xr:uid="{00000000-0005-0000-0000-0000C7000000}"/>
    <cellStyle name="Avertissement 10" xfId="7892" hidden="1" xr:uid="{00000000-0005-0000-0000-0000C8000000}"/>
    <cellStyle name="Avertissement 10" xfId="7939" hidden="1" xr:uid="{00000000-0005-0000-0000-0000C9000000}"/>
    <cellStyle name="Avertissement 10" xfId="7986" hidden="1" xr:uid="{00000000-0005-0000-0000-0000CA000000}"/>
    <cellStyle name="Avertissement 10" xfId="8031" hidden="1" xr:uid="{00000000-0005-0000-0000-0000CB000000}"/>
    <cellStyle name="Avertissement 10" xfId="8070" hidden="1" xr:uid="{00000000-0005-0000-0000-0000CC000000}"/>
    <cellStyle name="Avertissement 10" xfId="8107" hidden="1" xr:uid="{00000000-0005-0000-0000-0000CD000000}"/>
    <cellStyle name="Avertissement 10" xfId="8141" hidden="1" xr:uid="{00000000-0005-0000-0000-0000CE000000}"/>
    <cellStyle name="Avertissement 10" xfId="8238" hidden="1" xr:uid="{00000000-0005-0000-0000-0000CF000000}"/>
    <cellStyle name="Avertissement 10" xfId="8280" hidden="1" xr:uid="{00000000-0005-0000-0000-0000D0000000}"/>
    <cellStyle name="Avertissement 10" xfId="8342" hidden="1" xr:uid="{00000000-0005-0000-0000-0000D1000000}"/>
    <cellStyle name="Avertissement 10" xfId="8388" hidden="1" xr:uid="{00000000-0005-0000-0000-0000D2000000}"/>
    <cellStyle name="Avertissement 10" xfId="8432" hidden="1" xr:uid="{00000000-0005-0000-0000-0000D3000000}"/>
    <cellStyle name="Avertissement 10" xfId="8471" hidden="1" xr:uid="{00000000-0005-0000-0000-0000D4000000}"/>
    <cellStyle name="Avertissement 10" xfId="8507" hidden="1" xr:uid="{00000000-0005-0000-0000-0000D5000000}"/>
    <cellStyle name="Avertissement 10" xfId="8542" hidden="1" xr:uid="{00000000-0005-0000-0000-0000D6000000}"/>
    <cellStyle name="Avertissement 10" xfId="8601" hidden="1" xr:uid="{00000000-0005-0000-0000-0000D7000000}"/>
    <cellStyle name="Avertissement 10" xfId="7442" hidden="1" xr:uid="{00000000-0005-0000-0000-0000D8000000}"/>
    <cellStyle name="Avertissement 10" xfId="6118" hidden="1" xr:uid="{00000000-0005-0000-0000-0000D9000000}"/>
    <cellStyle name="Avertissement 10" xfId="8698" hidden="1" xr:uid="{00000000-0005-0000-0000-0000DA000000}"/>
    <cellStyle name="Avertissement 10" xfId="8752" hidden="1" xr:uid="{00000000-0005-0000-0000-0000DB000000}"/>
    <cellStyle name="Avertissement 10" xfId="8802" hidden="1" xr:uid="{00000000-0005-0000-0000-0000DC000000}"/>
    <cellStyle name="Avertissement 10" xfId="8851" hidden="1" xr:uid="{00000000-0005-0000-0000-0000DD000000}"/>
    <cellStyle name="Avertissement 10" xfId="8901" hidden="1" xr:uid="{00000000-0005-0000-0000-0000DE000000}"/>
    <cellStyle name="Avertissement 10" xfId="8950" hidden="1" xr:uid="{00000000-0005-0000-0000-0000DF000000}"/>
    <cellStyle name="Avertissement 10" xfId="8999" hidden="1" xr:uid="{00000000-0005-0000-0000-0000E0000000}"/>
    <cellStyle name="Avertissement 10" xfId="9046" hidden="1" xr:uid="{00000000-0005-0000-0000-0000E1000000}"/>
    <cellStyle name="Avertissement 10" xfId="9093" hidden="1" xr:uid="{00000000-0005-0000-0000-0000E2000000}"/>
    <cellStyle name="Avertissement 10" xfId="9138" hidden="1" xr:uid="{00000000-0005-0000-0000-0000E3000000}"/>
    <cellStyle name="Avertissement 10" xfId="9177" hidden="1" xr:uid="{00000000-0005-0000-0000-0000E4000000}"/>
    <cellStyle name="Avertissement 10" xfId="9214" hidden="1" xr:uid="{00000000-0005-0000-0000-0000E5000000}"/>
    <cellStyle name="Avertissement 10" xfId="9248" hidden="1" xr:uid="{00000000-0005-0000-0000-0000E6000000}"/>
    <cellStyle name="Avertissement 10" xfId="9349" hidden="1" xr:uid="{00000000-0005-0000-0000-0000E7000000}"/>
    <cellStyle name="Avertissement 10" xfId="9393" hidden="1" xr:uid="{00000000-0005-0000-0000-0000E8000000}"/>
    <cellStyle name="Avertissement 10" xfId="9457" hidden="1" xr:uid="{00000000-0005-0000-0000-0000E9000000}"/>
    <cellStyle name="Avertissement 10" xfId="9503" hidden="1" xr:uid="{00000000-0005-0000-0000-0000EA000000}"/>
    <cellStyle name="Avertissement 10" xfId="9547" hidden="1" xr:uid="{00000000-0005-0000-0000-0000EB000000}"/>
    <cellStyle name="Avertissement 10" xfId="9586" hidden="1" xr:uid="{00000000-0005-0000-0000-0000EC000000}"/>
    <cellStyle name="Avertissement 10" xfId="9622" hidden="1" xr:uid="{00000000-0005-0000-0000-0000ED000000}"/>
    <cellStyle name="Avertissement 10" xfId="9657" hidden="1" xr:uid="{00000000-0005-0000-0000-0000EE000000}"/>
    <cellStyle name="Avertissement 10" xfId="9720" hidden="1" xr:uid="{00000000-0005-0000-0000-0000EF000000}"/>
    <cellStyle name="Avertissement 10" xfId="9874" hidden="1" xr:uid="{00000000-0005-0000-0000-0000F0000000}"/>
    <cellStyle name="Avertissement 10" xfId="9971" hidden="1" xr:uid="{00000000-0005-0000-0000-0000F1000000}"/>
    <cellStyle name="Avertissement 10" xfId="10024" hidden="1" xr:uid="{00000000-0005-0000-0000-0000F2000000}"/>
    <cellStyle name="Avertissement 10" xfId="10074" hidden="1" xr:uid="{00000000-0005-0000-0000-0000F3000000}"/>
    <cellStyle name="Avertissement 10" xfId="10124" hidden="1" xr:uid="{00000000-0005-0000-0000-0000F4000000}"/>
    <cellStyle name="Avertissement 10" xfId="10174" hidden="1" xr:uid="{00000000-0005-0000-0000-0000F5000000}"/>
    <cellStyle name="Avertissement 10" xfId="10223" hidden="1" xr:uid="{00000000-0005-0000-0000-0000F6000000}"/>
    <cellStyle name="Avertissement 10" xfId="10272" hidden="1" xr:uid="{00000000-0005-0000-0000-0000F7000000}"/>
    <cellStyle name="Avertissement 10" xfId="10319" hidden="1" xr:uid="{00000000-0005-0000-0000-0000F8000000}"/>
    <cellStyle name="Avertissement 10" xfId="10366" hidden="1" xr:uid="{00000000-0005-0000-0000-0000F9000000}"/>
    <cellStyle name="Avertissement 10" xfId="10411" hidden="1" xr:uid="{00000000-0005-0000-0000-0000FA000000}"/>
    <cellStyle name="Avertissement 10" xfId="10450" hidden="1" xr:uid="{00000000-0005-0000-0000-0000FB000000}"/>
    <cellStyle name="Avertissement 10" xfId="10487" hidden="1" xr:uid="{00000000-0005-0000-0000-0000FC000000}"/>
    <cellStyle name="Avertissement 10" xfId="10521" hidden="1" xr:uid="{00000000-0005-0000-0000-0000FD000000}"/>
    <cellStyle name="Avertissement 10" xfId="10618" hidden="1" xr:uid="{00000000-0005-0000-0000-0000FE000000}"/>
    <cellStyle name="Avertissement 10" xfId="10660" hidden="1" xr:uid="{00000000-0005-0000-0000-0000FF000000}"/>
    <cellStyle name="Avertissement 10" xfId="10722" hidden="1" xr:uid="{00000000-0005-0000-0000-000000010000}"/>
    <cellStyle name="Avertissement 10" xfId="10768" hidden="1" xr:uid="{00000000-0005-0000-0000-000001010000}"/>
    <cellStyle name="Avertissement 10" xfId="10812" hidden="1" xr:uid="{00000000-0005-0000-0000-000002010000}"/>
    <cellStyle name="Avertissement 10" xfId="10851" hidden="1" xr:uid="{00000000-0005-0000-0000-000003010000}"/>
    <cellStyle name="Avertissement 10" xfId="10887" hidden="1" xr:uid="{00000000-0005-0000-0000-000004010000}"/>
    <cellStyle name="Avertissement 10" xfId="10922" hidden="1" xr:uid="{00000000-0005-0000-0000-000005010000}"/>
    <cellStyle name="Avertissement 10" xfId="10982" hidden="1" xr:uid="{00000000-0005-0000-0000-000006010000}"/>
    <cellStyle name="Avertissement 10" xfId="9822" hidden="1" xr:uid="{00000000-0005-0000-0000-000007010000}"/>
    <cellStyle name="Avertissement 10" xfId="6139" hidden="1" xr:uid="{00000000-0005-0000-0000-000008010000}"/>
    <cellStyle name="Avertissement 10" xfId="11040" hidden="1" xr:uid="{00000000-0005-0000-0000-000009010000}"/>
    <cellStyle name="Avertissement 10" xfId="11094" hidden="1" xr:uid="{00000000-0005-0000-0000-00000A010000}"/>
    <cellStyle name="Avertissement 10" xfId="11144" hidden="1" xr:uid="{00000000-0005-0000-0000-00000B010000}"/>
    <cellStyle name="Avertissement 10" xfId="11194" hidden="1" xr:uid="{00000000-0005-0000-0000-00000C010000}"/>
    <cellStyle name="Avertissement 10" xfId="11244" hidden="1" xr:uid="{00000000-0005-0000-0000-00000D010000}"/>
    <cellStyle name="Avertissement 10" xfId="11293" hidden="1" xr:uid="{00000000-0005-0000-0000-00000E010000}"/>
    <cellStyle name="Avertissement 10" xfId="11342" hidden="1" xr:uid="{00000000-0005-0000-0000-00000F010000}"/>
    <cellStyle name="Avertissement 10" xfId="11389" hidden="1" xr:uid="{00000000-0005-0000-0000-000010010000}"/>
    <cellStyle name="Avertissement 10" xfId="11436" hidden="1" xr:uid="{00000000-0005-0000-0000-000011010000}"/>
    <cellStyle name="Avertissement 10" xfId="11481" hidden="1" xr:uid="{00000000-0005-0000-0000-000012010000}"/>
    <cellStyle name="Avertissement 10" xfId="11520" hidden="1" xr:uid="{00000000-0005-0000-0000-000013010000}"/>
    <cellStyle name="Avertissement 10" xfId="11557" hidden="1" xr:uid="{00000000-0005-0000-0000-000014010000}"/>
    <cellStyle name="Avertissement 10" xfId="11591" hidden="1" xr:uid="{00000000-0005-0000-0000-000015010000}"/>
    <cellStyle name="Avertissement 10" xfId="11688" hidden="1" xr:uid="{00000000-0005-0000-0000-000016010000}"/>
    <cellStyle name="Avertissement 10" xfId="11732" hidden="1" xr:uid="{00000000-0005-0000-0000-000017010000}"/>
    <cellStyle name="Avertissement 10" xfId="11793" hidden="1" xr:uid="{00000000-0005-0000-0000-000018010000}"/>
    <cellStyle name="Avertissement 10" xfId="11839" hidden="1" xr:uid="{00000000-0005-0000-0000-000019010000}"/>
    <cellStyle name="Avertissement 10" xfId="11883" hidden="1" xr:uid="{00000000-0005-0000-0000-00001A010000}"/>
    <cellStyle name="Avertissement 10" xfId="11922" hidden="1" xr:uid="{00000000-0005-0000-0000-00001B010000}"/>
    <cellStyle name="Avertissement 10" xfId="11958" hidden="1" xr:uid="{00000000-0005-0000-0000-00001C010000}"/>
    <cellStyle name="Avertissement 10" xfId="11993" hidden="1" xr:uid="{00000000-0005-0000-0000-00001D010000}"/>
    <cellStyle name="Avertissement 10" xfId="12051" hidden="1" xr:uid="{00000000-0005-0000-0000-00001E010000}"/>
    <cellStyle name="Avertissement 10" xfId="12174" hidden="1" xr:uid="{00000000-0005-0000-0000-00001F010000}"/>
    <cellStyle name="Avertissement 10" xfId="12270" hidden="1" xr:uid="{00000000-0005-0000-0000-000020010000}"/>
    <cellStyle name="Avertissement 10" xfId="12323" hidden="1" xr:uid="{00000000-0005-0000-0000-000021010000}"/>
    <cellStyle name="Avertissement 10" xfId="12373" hidden="1" xr:uid="{00000000-0005-0000-0000-000022010000}"/>
    <cellStyle name="Avertissement 10" xfId="12423" hidden="1" xr:uid="{00000000-0005-0000-0000-000023010000}"/>
    <cellStyle name="Avertissement 10" xfId="12473" hidden="1" xr:uid="{00000000-0005-0000-0000-000024010000}"/>
    <cellStyle name="Avertissement 10" xfId="12522" hidden="1" xr:uid="{00000000-0005-0000-0000-000025010000}"/>
    <cellStyle name="Avertissement 10" xfId="12571" hidden="1" xr:uid="{00000000-0005-0000-0000-000026010000}"/>
    <cellStyle name="Avertissement 10" xfId="12618" hidden="1" xr:uid="{00000000-0005-0000-0000-000027010000}"/>
    <cellStyle name="Avertissement 10" xfId="12665" hidden="1" xr:uid="{00000000-0005-0000-0000-000028010000}"/>
    <cellStyle name="Avertissement 10" xfId="12710" hidden="1" xr:uid="{00000000-0005-0000-0000-000029010000}"/>
    <cellStyle name="Avertissement 10" xfId="12749" hidden="1" xr:uid="{00000000-0005-0000-0000-00002A010000}"/>
    <cellStyle name="Avertissement 10" xfId="12786" hidden="1" xr:uid="{00000000-0005-0000-0000-00002B010000}"/>
    <cellStyle name="Avertissement 10" xfId="12820" hidden="1" xr:uid="{00000000-0005-0000-0000-00002C010000}"/>
    <cellStyle name="Avertissement 10" xfId="12916" hidden="1" xr:uid="{00000000-0005-0000-0000-00002D010000}"/>
    <cellStyle name="Avertissement 10" xfId="12958" hidden="1" xr:uid="{00000000-0005-0000-0000-00002E010000}"/>
    <cellStyle name="Avertissement 10" xfId="13019" hidden="1" xr:uid="{00000000-0005-0000-0000-00002F010000}"/>
    <cellStyle name="Avertissement 10" xfId="13065" hidden="1" xr:uid="{00000000-0005-0000-0000-000030010000}"/>
    <cellStyle name="Avertissement 10" xfId="13109" hidden="1" xr:uid="{00000000-0005-0000-0000-000031010000}"/>
    <cellStyle name="Avertissement 10" xfId="13148" hidden="1" xr:uid="{00000000-0005-0000-0000-000032010000}"/>
    <cellStyle name="Avertissement 10" xfId="13184" hidden="1" xr:uid="{00000000-0005-0000-0000-000033010000}"/>
    <cellStyle name="Avertissement 10" xfId="13219" hidden="1" xr:uid="{00000000-0005-0000-0000-000034010000}"/>
    <cellStyle name="Avertissement 10" xfId="13276" hidden="1" xr:uid="{00000000-0005-0000-0000-000035010000}"/>
    <cellStyle name="Avertissement 10" xfId="12123" hidden="1" xr:uid="{00000000-0005-0000-0000-000036010000}"/>
    <cellStyle name="Avertissement 10" xfId="9757" hidden="1" xr:uid="{00000000-0005-0000-0000-000037010000}"/>
    <cellStyle name="Avertissement 10" xfId="6167" hidden="1" xr:uid="{00000000-0005-0000-0000-000038010000}"/>
    <cellStyle name="Avertissement 10" xfId="13326" hidden="1" xr:uid="{00000000-0005-0000-0000-000039010000}"/>
    <cellStyle name="Avertissement 10" xfId="13375" hidden="1" xr:uid="{00000000-0005-0000-0000-00003A010000}"/>
    <cellStyle name="Avertissement 10" xfId="13424" hidden="1" xr:uid="{00000000-0005-0000-0000-00003B010000}"/>
    <cellStyle name="Avertissement 10" xfId="13473" hidden="1" xr:uid="{00000000-0005-0000-0000-00003C010000}"/>
    <cellStyle name="Avertissement 10" xfId="13521" hidden="1" xr:uid="{00000000-0005-0000-0000-00003D010000}"/>
    <cellStyle name="Avertissement 10" xfId="13569" hidden="1" xr:uid="{00000000-0005-0000-0000-00003E010000}"/>
    <cellStyle name="Avertissement 10" xfId="13615" hidden="1" xr:uid="{00000000-0005-0000-0000-00003F010000}"/>
    <cellStyle name="Avertissement 10" xfId="13662" hidden="1" xr:uid="{00000000-0005-0000-0000-000040010000}"/>
    <cellStyle name="Avertissement 10" xfId="13707" hidden="1" xr:uid="{00000000-0005-0000-0000-000041010000}"/>
    <cellStyle name="Avertissement 10" xfId="13746" hidden="1" xr:uid="{00000000-0005-0000-0000-000042010000}"/>
    <cellStyle name="Avertissement 10" xfId="13783" hidden="1" xr:uid="{00000000-0005-0000-0000-000043010000}"/>
    <cellStyle name="Avertissement 10" xfId="13817" hidden="1" xr:uid="{00000000-0005-0000-0000-000044010000}"/>
    <cellStyle name="Avertissement 10" xfId="13912" hidden="1" xr:uid="{00000000-0005-0000-0000-000045010000}"/>
    <cellStyle name="Avertissement 10" xfId="13954" hidden="1" xr:uid="{00000000-0005-0000-0000-000046010000}"/>
    <cellStyle name="Avertissement 10" xfId="14015" hidden="1" xr:uid="{00000000-0005-0000-0000-000047010000}"/>
    <cellStyle name="Avertissement 10" xfId="14061" hidden="1" xr:uid="{00000000-0005-0000-0000-000048010000}"/>
    <cellStyle name="Avertissement 10" xfId="14105" hidden="1" xr:uid="{00000000-0005-0000-0000-000049010000}"/>
    <cellStyle name="Avertissement 10" xfId="14144" hidden="1" xr:uid="{00000000-0005-0000-0000-00004A010000}"/>
    <cellStyle name="Avertissement 10" xfId="14180" hidden="1" xr:uid="{00000000-0005-0000-0000-00004B010000}"/>
    <cellStyle name="Avertissement 10" xfId="14215" hidden="1" xr:uid="{00000000-0005-0000-0000-00004C010000}"/>
    <cellStyle name="Avertissement 10" xfId="14272" hidden="1" xr:uid="{00000000-0005-0000-0000-00004D010000}"/>
    <cellStyle name="Avertissement 10" xfId="14373" hidden="1" xr:uid="{00000000-0005-0000-0000-00004E010000}"/>
    <cellStyle name="Avertissement 10" xfId="14469" hidden="1" xr:uid="{00000000-0005-0000-0000-00004F010000}"/>
    <cellStyle name="Avertissement 10" xfId="14522" hidden="1" xr:uid="{00000000-0005-0000-0000-000050010000}"/>
    <cellStyle name="Avertissement 10" xfId="14572" hidden="1" xr:uid="{00000000-0005-0000-0000-000051010000}"/>
    <cellStyle name="Avertissement 10" xfId="14622" hidden="1" xr:uid="{00000000-0005-0000-0000-000052010000}"/>
    <cellStyle name="Avertissement 10" xfId="14672" hidden="1" xr:uid="{00000000-0005-0000-0000-000053010000}"/>
    <cellStyle name="Avertissement 10" xfId="14721" hidden="1" xr:uid="{00000000-0005-0000-0000-000054010000}"/>
    <cellStyle name="Avertissement 10" xfId="14770" hidden="1" xr:uid="{00000000-0005-0000-0000-000055010000}"/>
    <cellStyle name="Avertissement 10" xfId="14817" hidden="1" xr:uid="{00000000-0005-0000-0000-000056010000}"/>
    <cellStyle name="Avertissement 10" xfId="14864" hidden="1" xr:uid="{00000000-0005-0000-0000-000057010000}"/>
    <cellStyle name="Avertissement 10" xfId="14909" hidden="1" xr:uid="{00000000-0005-0000-0000-000058010000}"/>
    <cellStyle name="Avertissement 10" xfId="14948" hidden="1" xr:uid="{00000000-0005-0000-0000-000059010000}"/>
    <cellStyle name="Avertissement 10" xfId="14985" hidden="1" xr:uid="{00000000-0005-0000-0000-00005A010000}"/>
    <cellStyle name="Avertissement 10" xfId="15019" hidden="1" xr:uid="{00000000-0005-0000-0000-00005B010000}"/>
    <cellStyle name="Avertissement 10" xfId="15115" hidden="1" xr:uid="{00000000-0005-0000-0000-00005C010000}"/>
    <cellStyle name="Avertissement 10" xfId="15157" hidden="1" xr:uid="{00000000-0005-0000-0000-00005D010000}"/>
    <cellStyle name="Avertissement 10" xfId="15219" hidden="1" xr:uid="{00000000-0005-0000-0000-00005E010000}"/>
    <cellStyle name="Avertissement 10" xfId="15265" hidden="1" xr:uid="{00000000-0005-0000-0000-00005F010000}"/>
    <cellStyle name="Avertissement 10" xfId="15309" hidden="1" xr:uid="{00000000-0005-0000-0000-000060010000}"/>
    <cellStyle name="Avertissement 10" xfId="15348" hidden="1" xr:uid="{00000000-0005-0000-0000-000061010000}"/>
    <cellStyle name="Avertissement 10" xfId="15384" hidden="1" xr:uid="{00000000-0005-0000-0000-000062010000}"/>
    <cellStyle name="Avertissement 10" xfId="15419" hidden="1" xr:uid="{00000000-0005-0000-0000-000063010000}"/>
    <cellStyle name="Avertissement 10" xfId="15477" hidden="1" xr:uid="{00000000-0005-0000-0000-000064010000}"/>
    <cellStyle name="Avertissement 10" xfId="14322" hidden="1" xr:uid="{00000000-0005-0000-0000-000065010000}"/>
    <cellStyle name="Avertissement 10" xfId="15655" hidden="1" xr:uid="{00000000-0005-0000-0000-000066010000}"/>
    <cellStyle name="Avertissement 10" xfId="15761" hidden="1" xr:uid="{00000000-0005-0000-0000-000067010000}"/>
    <cellStyle name="Avertissement 10" xfId="15815" hidden="1" xr:uid="{00000000-0005-0000-0000-000068010000}"/>
    <cellStyle name="Avertissement 10" xfId="15865" hidden="1" xr:uid="{00000000-0005-0000-0000-000069010000}"/>
    <cellStyle name="Avertissement 10" xfId="15915" hidden="1" xr:uid="{00000000-0005-0000-0000-00006A010000}"/>
    <cellStyle name="Avertissement 10" xfId="15965" hidden="1" xr:uid="{00000000-0005-0000-0000-00006B010000}"/>
    <cellStyle name="Avertissement 10" xfId="16014" hidden="1" xr:uid="{00000000-0005-0000-0000-00006C010000}"/>
    <cellStyle name="Avertissement 10" xfId="16063" hidden="1" xr:uid="{00000000-0005-0000-0000-00006D010000}"/>
    <cellStyle name="Avertissement 10" xfId="16110" hidden="1" xr:uid="{00000000-0005-0000-0000-00006E010000}"/>
    <cellStyle name="Avertissement 10" xfId="16157" hidden="1" xr:uid="{00000000-0005-0000-0000-00006F010000}"/>
    <cellStyle name="Avertissement 10" xfId="16202" hidden="1" xr:uid="{00000000-0005-0000-0000-000070010000}"/>
    <cellStyle name="Avertissement 10" xfId="16241" hidden="1" xr:uid="{00000000-0005-0000-0000-000071010000}"/>
    <cellStyle name="Avertissement 10" xfId="16278" hidden="1" xr:uid="{00000000-0005-0000-0000-000072010000}"/>
    <cellStyle name="Avertissement 10" xfId="16312" hidden="1" xr:uid="{00000000-0005-0000-0000-000073010000}"/>
    <cellStyle name="Avertissement 10" xfId="16413" hidden="1" xr:uid="{00000000-0005-0000-0000-000074010000}"/>
    <cellStyle name="Avertissement 10" xfId="16457" hidden="1" xr:uid="{00000000-0005-0000-0000-000075010000}"/>
    <cellStyle name="Avertissement 10" xfId="16521" hidden="1" xr:uid="{00000000-0005-0000-0000-000076010000}"/>
    <cellStyle name="Avertissement 10" xfId="16567" hidden="1" xr:uid="{00000000-0005-0000-0000-000077010000}"/>
    <cellStyle name="Avertissement 10" xfId="16611" hidden="1" xr:uid="{00000000-0005-0000-0000-000078010000}"/>
    <cellStyle name="Avertissement 10" xfId="16650" hidden="1" xr:uid="{00000000-0005-0000-0000-000079010000}"/>
    <cellStyle name="Avertissement 10" xfId="16686" hidden="1" xr:uid="{00000000-0005-0000-0000-00007A010000}"/>
    <cellStyle name="Avertissement 10" xfId="16721" hidden="1" xr:uid="{00000000-0005-0000-0000-00007B010000}"/>
    <cellStyle name="Avertissement 10" xfId="16784" hidden="1" xr:uid="{00000000-0005-0000-0000-00007C010000}"/>
    <cellStyle name="Avertissement 10" xfId="16949" hidden="1" xr:uid="{00000000-0005-0000-0000-00007D010000}"/>
    <cellStyle name="Avertissement 10" xfId="17046" hidden="1" xr:uid="{00000000-0005-0000-0000-00007E010000}"/>
    <cellStyle name="Avertissement 10" xfId="17099" hidden="1" xr:uid="{00000000-0005-0000-0000-00007F010000}"/>
    <cellStyle name="Avertissement 10" xfId="17149" hidden="1" xr:uid="{00000000-0005-0000-0000-000080010000}"/>
    <cellStyle name="Avertissement 10" xfId="17199" hidden="1" xr:uid="{00000000-0005-0000-0000-000081010000}"/>
    <cellStyle name="Avertissement 10" xfId="17249" hidden="1" xr:uid="{00000000-0005-0000-0000-000082010000}"/>
    <cellStyle name="Avertissement 10" xfId="17298" hidden="1" xr:uid="{00000000-0005-0000-0000-000083010000}"/>
    <cellStyle name="Avertissement 10" xfId="17347" hidden="1" xr:uid="{00000000-0005-0000-0000-000084010000}"/>
    <cellStyle name="Avertissement 10" xfId="17394" hidden="1" xr:uid="{00000000-0005-0000-0000-000085010000}"/>
    <cellStyle name="Avertissement 10" xfId="17441" hidden="1" xr:uid="{00000000-0005-0000-0000-000086010000}"/>
    <cellStyle name="Avertissement 10" xfId="17486" hidden="1" xr:uid="{00000000-0005-0000-0000-000087010000}"/>
    <cellStyle name="Avertissement 10" xfId="17525" hidden="1" xr:uid="{00000000-0005-0000-0000-000088010000}"/>
    <cellStyle name="Avertissement 10" xfId="17562" hidden="1" xr:uid="{00000000-0005-0000-0000-000089010000}"/>
    <cellStyle name="Avertissement 10" xfId="17596" hidden="1" xr:uid="{00000000-0005-0000-0000-00008A010000}"/>
    <cellStyle name="Avertissement 10" xfId="17693" hidden="1" xr:uid="{00000000-0005-0000-0000-00008B010000}"/>
    <cellStyle name="Avertissement 10" xfId="17735" hidden="1" xr:uid="{00000000-0005-0000-0000-00008C010000}"/>
    <cellStyle name="Avertissement 10" xfId="17797" hidden="1" xr:uid="{00000000-0005-0000-0000-00008D010000}"/>
    <cellStyle name="Avertissement 10" xfId="17843" hidden="1" xr:uid="{00000000-0005-0000-0000-00008E010000}"/>
    <cellStyle name="Avertissement 10" xfId="17887" hidden="1" xr:uid="{00000000-0005-0000-0000-00008F010000}"/>
    <cellStyle name="Avertissement 10" xfId="17926" hidden="1" xr:uid="{00000000-0005-0000-0000-000090010000}"/>
    <cellStyle name="Avertissement 10" xfId="17962" hidden="1" xr:uid="{00000000-0005-0000-0000-000091010000}"/>
    <cellStyle name="Avertissement 10" xfId="17997" hidden="1" xr:uid="{00000000-0005-0000-0000-000092010000}"/>
    <cellStyle name="Avertissement 10" xfId="18057" hidden="1" xr:uid="{00000000-0005-0000-0000-000093010000}"/>
    <cellStyle name="Avertissement 10" xfId="16897" hidden="1" xr:uid="{00000000-0005-0000-0000-000094010000}"/>
    <cellStyle name="Avertissement 10" xfId="16472" hidden="1" xr:uid="{00000000-0005-0000-0000-000095010000}"/>
    <cellStyle name="Avertissement 10" xfId="18100" hidden="1" xr:uid="{00000000-0005-0000-0000-000096010000}"/>
    <cellStyle name="Avertissement 10" xfId="18154" hidden="1" xr:uid="{00000000-0005-0000-0000-000097010000}"/>
    <cellStyle name="Avertissement 10" xfId="18204" hidden="1" xr:uid="{00000000-0005-0000-0000-000098010000}"/>
    <cellStyle name="Avertissement 10" xfId="18254" hidden="1" xr:uid="{00000000-0005-0000-0000-000099010000}"/>
    <cellStyle name="Avertissement 10" xfId="18304" hidden="1" xr:uid="{00000000-0005-0000-0000-00009A010000}"/>
    <cellStyle name="Avertissement 10" xfId="18353" hidden="1" xr:uid="{00000000-0005-0000-0000-00009B010000}"/>
    <cellStyle name="Avertissement 10" xfId="18401" hidden="1" xr:uid="{00000000-0005-0000-0000-00009C010000}"/>
    <cellStyle name="Avertissement 10" xfId="18448" hidden="1" xr:uid="{00000000-0005-0000-0000-00009D010000}"/>
    <cellStyle name="Avertissement 10" xfId="18495" hidden="1" xr:uid="{00000000-0005-0000-0000-00009E010000}"/>
    <cellStyle name="Avertissement 10" xfId="18540" hidden="1" xr:uid="{00000000-0005-0000-0000-00009F010000}"/>
    <cellStyle name="Avertissement 10" xfId="18579" hidden="1" xr:uid="{00000000-0005-0000-0000-0000A0010000}"/>
    <cellStyle name="Avertissement 10" xfId="18616" hidden="1" xr:uid="{00000000-0005-0000-0000-0000A1010000}"/>
    <cellStyle name="Avertissement 10" xfId="18650" hidden="1" xr:uid="{00000000-0005-0000-0000-0000A2010000}"/>
    <cellStyle name="Avertissement 10" xfId="18751" hidden="1" xr:uid="{00000000-0005-0000-0000-0000A3010000}"/>
    <cellStyle name="Avertissement 10" xfId="18795" hidden="1" xr:uid="{00000000-0005-0000-0000-0000A4010000}"/>
    <cellStyle name="Avertissement 10" xfId="18859" hidden="1" xr:uid="{00000000-0005-0000-0000-0000A5010000}"/>
    <cellStyle name="Avertissement 10" xfId="18905" hidden="1" xr:uid="{00000000-0005-0000-0000-0000A6010000}"/>
    <cellStyle name="Avertissement 10" xfId="18949" hidden="1" xr:uid="{00000000-0005-0000-0000-0000A7010000}"/>
    <cellStyle name="Avertissement 10" xfId="18988" hidden="1" xr:uid="{00000000-0005-0000-0000-0000A8010000}"/>
    <cellStyle name="Avertissement 10" xfId="19024" hidden="1" xr:uid="{00000000-0005-0000-0000-0000A9010000}"/>
    <cellStyle name="Avertissement 10" xfId="19059" hidden="1" xr:uid="{00000000-0005-0000-0000-0000AA010000}"/>
    <cellStyle name="Avertissement 10" xfId="19122" hidden="1" xr:uid="{00000000-0005-0000-0000-0000AB010000}"/>
    <cellStyle name="Avertissement 10" xfId="19285" hidden="1" xr:uid="{00000000-0005-0000-0000-0000AC010000}"/>
    <cellStyle name="Avertissement 10" xfId="19382" hidden="1" xr:uid="{00000000-0005-0000-0000-0000AD010000}"/>
    <cellStyle name="Avertissement 10" xfId="19435" hidden="1" xr:uid="{00000000-0005-0000-0000-0000AE010000}"/>
    <cellStyle name="Avertissement 10" xfId="19485" hidden="1" xr:uid="{00000000-0005-0000-0000-0000AF010000}"/>
    <cellStyle name="Avertissement 10" xfId="19535" hidden="1" xr:uid="{00000000-0005-0000-0000-0000B0010000}"/>
    <cellStyle name="Avertissement 10" xfId="19585" hidden="1" xr:uid="{00000000-0005-0000-0000-0000B1010000}"/>
    <cellStyle name="Avertissement 10" xfId="19634" hidden="1" xr:uid="{00000000-0005-0000-0000-0000B2010000}"/>
    <cellStyle name="Avertissement 10" xfId="19683" hidden="1" xr:uid="{00000000-0005-0000-0000-0000B3010000}"/>
    <cellStyle name="Avertissement 10" xfId="19730" hidden="1" xr:uid="{00000000-0005-0000-0000-0000B4010000}"/>
    <cellStyle name="Avertissement 10" xfId="19777" hidden="1" xr:uid="{00000000-0005-0000-0000-0000B5010000}"/>
    <cellStyle name="Avertissement 10" xfId="19822" hidden="1" xr:uid="{00000000-0005-0000-0000-0000B6010000}"/>
    <cellStyle name="Avertissement 10" xfId="19861" hidden="1" xr:uid="{00000000-0005-0000-0000-0000B7010000}"/>
    <cellStyle name="Avertissement 10" xfId="19898" hidden="1" xr:uid="{00000000-0005-0000-0000-0000B8010000}"/>
    <cellStyle name="Avertissement 10" xfId="19932" hidden="1" xr:uid="{00000000-0005-0000-0000-0000B9010000}"/>
    <cellStyle name="Avertissement 10" xfId="20028" hidden="1" xr:uid="{00000000-0005-0000-0000-0000BA010000}"/>
    <cellStyle name="Avertissement 10" xfId="20070" hidden="1" xr:uid="{00000000-0005-0000-0000-0000BB010000}"/>
    <cellStyle name="Avertissement 10" xfId="20132" hidden="1" xr:uid="{00000000-0005-0000-0000-0000BC010000}"/>
    <cellStyle name="Avertissement 10" xfId="20178" hidden="1" xr:uid="{00000000-0005-0000-0000-0000BD010000}"/>
    <cellStyle name="Avertissement 10" xfId="20222" hidden="1" xr:uid="{00000000-0005-0000-0000-0000BE010000}"/>
    <cellStyle name="Avertissement 10" xfId="20261" hidden="1" xr:uid="{00000000-0005-0000-0000-0000BF010000}"/>
    <cellStyle name="Avertissement 10" xfId="20297" hidden="1" xr:uid="{00000000-0005-0000-0000-0000C0010000}"/>
    <cellStyle name="Avertissement 10" xfId="20332" hidden="1" xr:uid="{00000000-0005-0000-0000-0000C1010000}"/>
    <cellStyle name="Avertissement 10" xfId="20392" hidden="1" xr:uid="{00000000-0005-0000-0000-0000C2010000}"/>
    <cellStyle name="Avertissement 10" xfId="19233" hidden="1" xr:uid="{00000000-0005-0000-0000-0000C3010000}"/>
    <cellStyle name="Avertissement 10" xfId="16799" hidden="1" xr:uid="{00000000-0005-0000-0000-0000C4010000}"/>
    <cellStyle name="Avertissement 10" xfId="20430" hidden="1" xr:uid="{00000000-0005-0000-0000-0000C5010000}"/>
    <cellStyle name="Avertissement 10" xfId="20484" hidden="1" xr:uid="{00000000-0005-0000-0000-0000C6010000}"/>
    <cellStyle name="Avertissement 10" xfId="20534" hidden="1" xr:uid="{00000000-0005-0000-0000-0000C7010000}"/>
    <cellStyle name="Avertissement 10" xfId="20584" hidden="1" xr:uid="{00000000-0005-0000-0000-0000C8010000}"/>
    <cellStyle name="Avertissement 10" xfId="20634" hidden="1" xr:uid="{00000000-0005-0000-0000-0000C9010000}"/>
    <cellStyle name="Avertissement 10" xfId="20683" hidden="1" xr:uid="{00000000-0005-0000-0000-0000CA010000}"/>
    <cellStyle name="Avertissement 10" xfId="20732" hidden="1" xr:uid="{00000000-0005-0000-0000-0000CB010000}"/>
    <cellStyle name="Avertissement 10" xfId="20779" hidden="1" xr:uid="{00000000-0005-0000-0000-0000CC010000}"/>
    <cellStyle name="Avertissement 10" xfId="20826" hidden="1" xr:uid="{00000000-0005-0000-0000-0000CD010000}"/>
    <cellStyle name="Avertissement 10" xfId="20871" hidden="1" xr:uid="{00000000-0005-0000-0000-0000CE010000}"/>
    <cellStyle name="Avertissement 10" xfId="20910" hidden="1" xr:uid="{00000000-0005-0000-0000-0000CF010000}"/>
    <cellStyle name="Avertissement 10" xfId="20947" hidden="1" xr:uid="{00000000-0005-0000-0000-0000D0010000}"/>
    <cellStyle name="Avertissement 10" xfId="20981" hidden="1" xr:uid="{00000000-0005-0000-0000-0000D1010000}"/>
    <cellStyle name="Avertissement 10" xfId="21080" hidden="1" xr:uid="{00000000-0005-0000-0000-0000D2010000}"/>
    <cellStyle name="Avertissement 10" xfId="21124" hidden="1" xr:uid="{00000000-0005-0000-0000-0000D3010000}"/>
    <cellStyle name="Avertissement 10" xfId="21187" hidden="1" xr:uid="{00000000-0005-0000-0000-0000D4010000}"/>
    <cellStyle name="Avertissement 10" xfId="21233" hidden="1" xr:uid="{00000000-0005-0000-0000-0000D5010000}"/>
    <cellStyle name="Avertissement 10" xfId="21277" hidden="1" xr:uid="{00000000-0005-0000-0000-0000D6010000}"/>
    <cellStyle name="Avertissement 10" xfId="21316" hidden="1" xr:uid="{00000000-0005-0000-0000-0000D7010000}"/>
    <cellStyle name="Avertissement 10" xfId="21352" hidden="1" xr:uid="{00000000-0005-0000-0000-0000D8010000}"/>
    <cellStyle name="Avertissement 10" xfId="21387" hidden="1" xr:uid="{00000000-0005-0000-0000-0000D9010000}"/>
    <cellStyle name="Avertissement 10" xfId="21448" hidden="1" xr:uid="{00000000-0005-0000-0000-0000DA010000}"/>
    <cellStyle name="Avertissement 10" xfId="21606" hidden="1" xr:uid="{00000000-0005-0000-0000-0000DB010000}"/>
    <cellStyle name="Avertissement 10" xfId="21703" hidden="1" xr:uid="{00000000-0005-0000-0000-0000DC010000}"/>
    <cellStyle name="Avertissement 10" xfId="21756" hidden="1" xr:uid="{00000000-0005-0000-0000-0000DD010000}"/>
    <cellStyle name="Avertissement 10" xfId="21806" hidden="1" xr:uid="{00000000-0005-0000-0000-0000DE010000}"/>
    <cellStyle name="Avertissement 10" xfId="21856" hidden="1" xr:uid="{00000000-0005-0000-0000-0000DF010000}"/>
    <cellStyle name="Avertissement 10" xfId="21906" hidden="1" xr:uid="{00000000-0005-0000-0000-0000E0010000}"/>
    <cellStyle name="Avertissement 10" xfId="21955" hidden="1" xr:uid="{00000000-0005-0000-0000-0000E1010000}"/>
    <cellStyle name="Avertissement 10" xfId="22004" hidden="1" xr:uid="{00000000-0005-0000-0000-0000E2010000}"/>
    <cellStyle name="Avertissement 10" xfId="22051" hidden="1" xr:uid="{00000000-0005-0000-0000-0000E3010000}"/>
    <cellStyle name="Avertissement 10" xfId="22098" hidden="1" xr:uid="{00000000-0005-0000-0000-0000E4010000}"/>
    <cellStyle name="Avertissement 10" xfId="22143" hidden="1" xr:uid="{00000000-0005-0000-0000-0000E5010000}"/>
    <cellStyle name="Avertissement 10" xfId="22182" hidden="1" xr:uid="{00000000-0005-0000-0000-0000E6010000}"/>
    <cellStyle name="Avertissement 10" xfId="22219" hidden="1" xr:uid="{00000000-0005-0000-0000-0000E7010000}"/>
    <cellStyle name="Avertissement 10" xfId="22253" hidden="1" xr:uid="{00000000-0005-0000-0000-0000E8010000}"/>
    <cellStyle name="Avertissement 10" xfId="22350" hidden="1" xr:uid="{00000000-0005-0000-0000-0000E9010000}"/>
    <cellStyle name="Avertissement 10" xfId="22392" hidden="1" xr:uid="{00000000-0005-0000-0000-0000EA010000}"/>
    <cellStyle name="Avertissement 10" xfId="22454" hidden="1" xr:uid="{00000000-0005-0000-0000-0000EB010000}"/>
    <cellStyle name="Avertissement 10" xfId="22500" hidden="1" xr:uid="{00000000-0005-0000-0000-0000EC010000}"/>
    <cellStyle name="Avertissement 10" xfId="22544" hidden="1" xr:uid="{00000000-0005-0000-0000-0000ED010000}"/>
    <cellStyle name="Avertissement 10" xfId="22583" hidden="1" xr:uid="{00000000-0005-0000-0000-0000EE010000}"/>
    <cellStyle name="Avertissement 10" xfId="22619" hidden="1" xr:uid="{00000000-0005-0000-0000-0000EF010000}"/>
    <cellStyle name="Avertissement 10" xfId="22654" hidden="1" xr:uid="{00000000-0005-0000-0000-0000F0010000}"/>
    <cellStyle name="Avertissement 10" xfId="22714" hidden="1" xr:uid="{00000000-0005-0000-0000-0000F1010000}"/>
    <cellStyle name="Avertissement 10" xfId="21554" hidden="1" xr:uid="{00000000-0005-0000-0000-0000F2010000}"/>
    <cellStyle name="Avertissement 10" xfId="18822" hidden="1" xr:uid="{00000000-0005-0000-0000-0000F3010000}"/>
    <cellStyle name="Avertissement 10" xfId="16484" hidden="1" xr:uid="{00000000-0005-0000-0000-0000F4010000}"/>
    <cellStyle name="Avertissement 10" xfId="22799" hidden="1" xr:uid="{00000000-0005-0000-0000-0000F5010000}"/>
    <cellStyle name="Avertissement 10" xfId="22849" hidden="1" xr:uid="{00000000-0005-0000-0000-0000F6010000}"/>
    <cellStyle name="Avertissement 10" xfId="22899" hidden="1" xr:uid="{00000000-0005-0000-0000-0000F7010000}"/>
    <cellStyle name="Avertissement 10" xfId="22949" hidden="1" xr:uid="{00000000-0005-0000-0000-0000F8010000}"/>
    <cellStyle name="Avertissement 10" xfId="22997" hidden="1" xr:uid="{00000000-0005-0000-0000-0000F9010000}"/>
    <cellStyle name="Avertissement 10" xfId="23046" hidden="1" xr:uid="{00000000-0005-0000-0000-0000FA010000}"/>
    <cellStyle name="Avertissement 10" xfId="23092" hidden="1" xr:uid="{00000000-0005-0000-0000-0000FB010000}"/>
    <cellStyle name="Avertissement 10" xfId="23139" hidden="1" xr:uid="{00000000-0005-0000-0000-0000FC010000}"/>
    <cellStyle name="Avertissement 10" xfId="23184" hidden="1" xr:uid="{00000000-0005-0000-0000-0000FD010000}"/>
    <cellStyle name="Avertissement 10" xfId="23223" hidden="1" xr:uid="{00000000-0005-0000-0000-0000FE010000}"/>
    <cellStyle name="Avertissement 10" xfId="23260" hidden="1" xr:uid="{00000000-0005-0000-0000-0000FF010000}"/>
    <cellStyle name="Avertissement 10" xfId="23294" hidden="1" xr:uid="{00000000-0005-0000-0000-000000020000}"/>
    <cellStyle name="Avertissement 10" xfId="23392" hidden="1" xr:uid="{00000000-0005-0000-0000-000001020000}"/>
    <cellStyle name="Avertissement 10" xfId="23436" hidden="1" xr:uid="{00000000-0005-0000-0000-000002020000}"/>
    <cellStyle name="Avertissement 10" xfId="23498" hidden="1" xr:uid="{00000000-0005-0000-0000-000003020000}"/>
    <cellStyle name="Avertissement 10" xfId="23544" hidden="1" xr:uid="{00000000-0005-0000-0000-000004020000}"/>
    <cellStyle name="Avertissement 10" xfId="23588" hidden="1" xr:uid="{00000000-0005-0000-0000-000005020000}"/>
    <cellStyle name="Avertissement 10" xfId="23627" hidden="1" xr:uid="{00000000-0005-0000-0000-000006020000}"/>
    <cellStyle name="Avertissement 10" xfId="23663" hidden="1" xr:uid="{00000000-0005-0000-0000-000007020000}"/>
    <cellStyle name="Avertissement 10" xfId="23698" hidden="1" xr:uid="{00000000-0005-0000-0000-000008020000}"/>
    <cellStyle name="Avertissement 10" xfId="23756" hidden="1" xr:uid="{00000000-0005-0000-0000-000009020000}"/>
    <cellStyle name="Avertissement 10" xfId="23907" hidden="1" xr:uid="{00000000-0005-0000-0000-00000A020000}"/>
    <cellStyle name="Avertissement 10" xfId="24003" hidden="1" xr:uid="{00000000-0005-0000-0000-00000B020000}"/>
    <cellStyle name="Avertissement 10" xfId="24056" hidden="1" xr:uid="{00000000-0005-0000-0000-00000C020000}"/>
    <cellStyle name="Avertissement 10" xfId="24106" hidden="1" xr:uid="{00000000-0005-0000-0000-00000D020000}"/>
    <cellStyle name="Avertissement 10" xfId="24156" hidden="1" xr:uid="{00000000-0005-0000-0000-00000E020000}"/>
    <cellStyle name="Avertissement 10" xfId="24206" hidden="1" xr:uid="{00000000-0005-0000-0000-00000F020000}"/>
    <cellStyle name="Avertissement 10" xfId="24255" hidden="1" xr:uid="{00000000-0005-0000-0000-000010020000}"/>
    <cellStyle name="Avertissement 10" xfId="24304" hidden="1" xr:uid="{00000000-0005-0000-0000-000011020000}"/>
    <cellStyle name="Avertissement 10" xfId="24351" hidden="1" xr:uid="{00000000-0005-0000-0000-000012020000}"/>
    <cellStyle name="Avertissement 10" xfId="24398" hidden="1" xr:uid="{00000000-0005-0000-0000-000013020000}"/>
    <cellStyle name="Avertissement 10" xfId="24443" hidden="1" xr:uid="{00000000-0005-0000-0000-000014020000}"/>
    <cellStyle name="Avertissement 10" xfId="24482" hidden="1" xr:uid="{00000000-0005-0000-0000-000015020000}"/>
    <cellStyle name="Avertissement 10" xfId="24519" hidden="1" xr:uid="{00000000-0005-0000-0000-000016020000}"/>
    <cellStyle name="Avertissement 10" xfId="24553" hidden="1" xr:uid="{00000000-0005-0000-0000-000017020000}"/>
    <cellStyle name="Avertissement 10" xfId="24650" hidden="1" xr:uid="{00000000-0005-0000-0000-000018020000}"/>
    <cellStyle name="Avertissement 10" xfId="24692" hidden="1" xr:uid="{00000000-0005-0000-0000-000019020000}"/>
    <cellStyle name="Avertissement 10" xfId="24754" hidden="1" xr:uid="{00000000-0005-0000-0000-00001A020000}"/>
    <cellStyle name="Avertissement 10" xfId="24800" hidden="1" xr:uid="{00000000-0005-0000-0000-00001B020000}"/>
    <cellStyle name="Avertissement 10" xfId="24844" hidden="1" xr:uid="{00000000-0005-0000-0000-00001C020000}"/>
    <cellStyle name="Avertissement 10" xfId="24883" hidden="1" xr:uid="{00000000-0005-0000-0000-00001D020000}"/>
    <cellStyle name="Avertissement 10" xfId="24919" hidden="1" xr:uid="{00000000-0005-0000-0000-00001E020000}"/>
    <cellStyle name="Avertissement 10" xfId="24954" hidden="1" xr:uid="{00000000-0005-0000-0000-00001F020000}"/>
    <cellStyle name="Avertissement 10" xfId="25012" hidden="1" xr:uid="{00000000-0005-0000-0000-000020020000}"/>
    <cellStyle name="Avertissement 10" xfId="23855" hidden="1" xr:uid="{00000000-0005-0000-0000-000021020000}"/>
    <cellStyle name="Avertissement 10" xfId="21491" hidden="1" xr:uid="{00000000-0005-0000-0000-000022020000}"/>
    <cellStyle name="Avertissement 10" xfId="25044" hidden="1" xr:uid="{00000000-0005-0000-0000-000023020000}"/>
    <cellStyle name="Avertissement 10" xfId="25098" hidden="1" xr:uid="{00000000-0005-0000-0000-000024020000}"/>
    <cellStyle name="Avertissement 10" xfId="25148" hidden="1" xr:uid="{00000000-0005-0000-0000-000025020000}"/>
    <cellStyle name="Avertissement 10" xfId="25198" hidden="1" xr:uid="{00000000-0005-0000-0000-000026020000}"/>
    <cellStyle name="Avertissement 10" xfId="25248" hidden="1" xr:uid="{00000000-0005-0000-0000-000027020000}"/>
    <cellStyle name="Avertissement 10" xfId="25297" hidden="1" xr:uid="{00000000-0005-0000-0000-000028020000}"/>
    <cellStyle name="Avertissement 10" xfId="25346" hidden="1" xr:uid="{00000000-0005-0000-0000-000029020000}"/>
    <cellStyle name="Avertissement 10" xfId="25393" hidden="1" xr:uid="{00000000-0005-0000-0000-00002A020000}"/>
    <cellStyle name="Avertissement 10" xfId="25439" hidden="1" xr:uid="{00000000-0005-0000-0000-00002B020000}"/>
    <cellStyle name="Avertissement 10" xfId="25483" hidden="1" xr:uid="{00000000-0005-0000-0000-00002C020000}"/>
    <cellStyle name="Avertissement 10" xfId="25521" hidden="1" xr:uid="{00000000-0005-0000-0000-00002D020000}"/>
    <cellStyle name="Avertissement 10" xfId="25558" hidden="1" xr:uid="{00000000-0005-0000-0000-00002E020000}"/>
    <cellStyle name="Avertissement 10" xfId="25592" hidden="1" xr:uid="{00000000-0005-0000-0000-00002F020000}"/>
    <cellStyle name="Avertissement 10" xfId="25688" hidden="1" xr:uid="{00000000-0005-0000-0000-000030020000}"/>
    <cellStyle name="Avertissement 10" xfId="25732" hidden="1" xr:uid="{00000000-0005-0000-0000-000031020000}"/>
    <cellStyle name="Avertissement 10" xfId="25793" hidden="1" xr:uid="{00000000-0005-0000-0000-000032020000}"/>
    <cellStyle name="Avertissement 10" xfId="25839" hidden="1" xr:uid="{00000000-0005-0000-0000-000033020000}"/>
    <cellStyle name="Avertissement 10" xfId="25883" hidden="1" xr:uid="{00000000-0005-0000-0000-000034020000}"/>
    <cellStyle name="Avertissement 10" xfId="25922" hidden="1" xr:uid="{00000000-0005-0000-0000-000035020000}"/>
    <cellStyle name="Avertissement 10" xfId="25958" hidden="1" xr:uid="{00000000-0005-0000-0000-000036020000}"/>
    <cellStyle name="Avertissement 10" xfId="25993" hidden="1" xr:uid="{00000000-0005-0000-0000-000037020000}"/>
    <cellStyle name="Avertissement 10" xfId="26050" hidden="1" xr:uid="{00000000-0005-0000-0000-000038020000}"/>
    <cellStyle name="Avertissement 10" xfId="26172" hidden="1" xr:uid="{00000000-0005-0000-0000-000039020000}"/>
    <cellStyle name="Avertissement 10" xfId="26268" hidden="1" xr:uid="{00000000-0005-0000-0000-00003A020000}"/>
    <cellStyle name="Avertissement 10" xfId="26321" hidden="1" xr:uid="{00000000-0005-0000-0000-00003B020000}"/>
    <cellStyle name="Avertissement 10" xfId="26371" hidden="1" xr:uid="{00000000-0005-0000-0000-00003C020000}"/>
    <cellStyle name="Avertissement 10" xfId="26421" hidden="1" xr:uid="{00000000-0005-0000-0000-00003D020000}"/>
    <cellStyle name="Avertissement 10" xfId="26471" hidden="1" xr:uid="{00000000-0005-0000-0000-00003E020000}"/>
    <cellStyle name="Avertissement 10" xfId="26520" hidden="1" xr:uid="{00000000-0005-0000-0000-00003F020000}"/>
    <cellStyle name="Avertissement 10" xfId="26569" hidden="1" xr:uid="{00000000-0005-0000-0000-000040020000}"/>
    <cellStyle name="Avertissement 10" xfId="26616" hidden="1" xr:uid="{00000000-0005-0000-0000-000041020000}"/>
    <cellStyle name="Avertissement 10" xfId="26663" hidden="1" xr:uid="{00000000-0005-0000-0000-000042020000}"/>
    <cellStyle name="Avertissement 10" xfId="26708" hidden="1" xr:uid="{00000000-0005-0000-0000-000043020000}"/>
    <cellStyle name="Avertissement 10" xfId="26747" hidden="1" xr:uid="{00000000-0005-0000-0000-000044020000}"/>
    <cellStyle name="Avertissement 10" xfId="26784" hidden="1" xr:uid="{00000000-0005-0000-0000-000045020000}"/>
    <cellStyle name="Avertissement 10" xfId="26818" hidden="1" xr:uid="{00000000-0005-0000-0000-000046020000}"/>
    <cellStyle name="Avertissement 10" xfId="26914" hidden="1" xr:uid="{00000000-0005-0000-0000-000047020000}"/>
    <cellStyle name="Avertissement 10" xfId="26956" hidden="1" xr:uid="{00000000-0005-0000-0000-000048020000}"/>
    <cellStyle name="Avertissement 10" xfId="27017" hidden="1" xr:uid="{00000000-0005-0000-0000-000049020000}"/>
    <cellStyle name="Avertissement 10" xfId="27063" hidden="1" xr:uid="{00000000-0005-0000-0000-00004A020000}"/>
    <cellStyle name="Avertissement 10" xfId="27107" hidden="1" xr:uid="{00000000-0005-0000-0000-00004B020000}"/>
    <cellStyle name="Avertissement 10" xfId="27146" hidden="1" xr:uid="{00000000-0005-0000-0000-00004C020000}"/>
    <cellStyle name="Avertissement 10" xfId="27182" hidden="1" xr:uid="{00000000-0005-0000-0000-00004D020000}"/>
    <cellStyle name="Avertissement 10" xfId="27217" hidden="1" xr:uid="{00000000-0005-0000-0000-00004E020000}"/>
    <cellStyle name="Avertissement 10" xfId="27274" hidden="1" xr:uid="{00000000-0005-0000-0000-00004F020000}"/>
    <cellStyle name="Avertissement 10" xfId="26121" hidden="1" xr:uid="{00000000-0005-0000-0000-000050020000}"/>
    <cellStyle name="Avertissement 10" xfId="23794" hidden="1" xr:uid="{00000000-0005-0000-0000-000051020000}"/>
    <cellStyle name="Avertissement 10" xfId="21031" hidden="1" xr:uid="{00000000-0005-0000-0000-000052020000}"/>
    <cellStyle name="Avertissement 10" xfId="27333" hidden="1" xr:uid="{00000000-0005-0000-0000-000053020000}"/>
    <cellStyle name="Avertissement 10" xfId="27382" hidden="1" xr:uid="{00000000-0005-0000-0000-000054020000}"/>
    <cellStyle name="Avertissement 10" xfId="27431" hidden="1" xr:uid="{00000000-0005-0000-0000-000055020000}"/>
    <cellStyle name="Avertissement 10" xfId="27480" hidden="1" xr:uid="{00000000-0005-0000-0000-000056020000}"/>
    <cellStyle name="Avertissement 10" xfId="27528" hidden="1" xr:uid="{00000000-0005-0000-0000-000057020000}"/>
    <cellStyle name="Avertissement 10" xfId="27576" hidden="1" xr:uid="{00000000-0005-0000-0000-000058020000}"/>
    <cellStyle name="Avertissement 10" xfId="27622" hidden="1" xr:uid="{00000000-0005-0000-0000-000059020000}"/>
    <cellStyle name="Avertissement 10" xfId="27669" hidden="1" xr:uid="{00000000-0005-0000-0000-00005A020000}"/>
    <cellStyle name="Avertissement 10" xfId="27714" hidden="1" xr:uid="{00000000-0005-0000-0000-00005B020000}"/>
    <cellStyle name="Avertissement 10" xfId="27753" hidden="1" xr:uid="{00000000-0005-0000-0000-00005C020000}"/>
    <cellStyle name="Avertissement 10" xfId="27790" hidden="1" xr:uid="{00000000-0005-0000-0000-00005D020000}"/>
    <cellStyle name="Avertissement 10" xfId="27824" hidden="1" xr:uid="{00000000-0005-0000-0000-00005E020000}"/>
    <cellStyle name="Avertissement 10" xfId="27919" hidden="1" xr:uid="{00000000-0005-0000-0000-00005F020000}"/>
    <cellStyle name="Avertissement 10" xfId="27961" hidden="1" xr:uid="{00000000-0005-0000-0000-000060020000}"/>
    <cellStyle name="Avertissement 10" xfId="28022" hidden="1" xr:uid="{00000000-0005-0000-0000-000061020000}"/>
    <cellStyle name="Avertissement 10" xfId="28068" hidden="1" xr:uid="{00000000-0005-0000-0000-000062020000}"/>
    <cellStyle name="Avertissement 10" xfId="28112" hidden="1" xr:uid="{00000000-0005-0000-0000-000063020000}"/>
    <cellStyle name="Avertissement 10" xfId="28151" hidden="1" xr:uid="{00000000-0005-0000-0000-000064020000}"/>
    <cellStyle name="Avertissement 10" xfId="28187" hidden="1" xr:uid="{00000000-0005-0000-0000-000065020000}"/>
    <cellStyle name="Avertissement 10" xfId="28222" hidden="1" xr:uid="{00000000-0005-0000-0000-000066020000}"/>
    <cellStyle name="Avertissement 10" xfId="28279" hidden="1" xr:uid="{00000000-0005-0000-0000-000067020000}"/>
    <cellStyle name="Avertissement 10" xfId="28379" hidden="1" xr:uid="{00000000-0005-0000-0000-000068020000}"/>
    <cellStyle name="Avertissement 10" xfId="28474" hidden="1" xr:uid="{00000000-0005-0000-0000-000069020000}"/>
    <cellStyle name="Avertissement 10" xfId="28527" hidden="1" xr:uid="{00000000-0005-0000-0000-00006A020000}"/>
    <cellStyle name="Avertissement 10" xfId="28577" hidden="1" xr:uid="{00000000-0005-0000-0000-00006B020000}"/>
    <cellStyle name="Avertissement 10" xfId="28627" hidden="1" xr:uid="{00000000-0005-0000-0000-00006C020000}"/>
    <cellStyle name="Avertissement 10" xfId="28677" hidden="1" xr:uid="{00000000-0005-0000-0000-00006D020000}"/>
    <cellStyle name="Avertissement 10" xfId="28726" hidden="1" xr:uid="{00000000-0005-0000-0000-00006E020000}"/>
    <cellStyle name="Avertissement 10" xfId="28775" hidden="1" xr:uid="{00000000-0005-0000-0000-00006F020000}"/>
    <cellStyle name="Avertissement 10" xfId="28822" hidden="1" xr:uid="{00000000-0005-0000-0000-000070020000}"/>
    <cellStyle name="Avertissement 10" xfId="28869" hidden="1" xr:uid="{00000000-0005-0000-0000-000071020000}"/>
    <cellStyle name="Avertissement 10" xfId="28914" hidden="1" xr:uid="{00000000-0005-0000-0000-000072020000}"/>
    <cellStyle name="Avertissement 10" xfId="28953" hidden="1" xr:uid="{00000000-0005-0000-0000-000073020000}"/>
    <cellStyle name="Avertissement 10" xfId="28990" hidden="1" xr:uid="{00000000-0005-0000-0000-000074020000}"/>
    <cellStyle name="Avertissement 10" xfId="29024" hidden="1" xr:uid="{00000000-0005-0000-0000-000075020000}"/>
    <cellStyle name="Avertissement 10" xfId="29119" hidden="1" xr:uid="{00000000-0005-0000-0000-000076020000}"/>
    <cellStyle name="Avertissement 10" xfId="29161" hidden="1" xr:uid="{00000000-0005-0000-0000-000077020000}"/>
    <cellStyle name="Avertissement 10" xfId="29222" hidden="1" xr:uid="{00000000-0005-0000-0000-000078020000}"/>
    <cellStyle name="Avertissement 10" xfId="29268" hidden="1" xr:uid="{00000000-0005-0000-0000-000079020000}"/>
    <cellStyle name="Avertissement 10" xfId="29312" hidden="1" xr:uid="{00000000-0005-0000-0000-00007A020000}"/>
    <cellStyle name="Avertissement 10" xfId="29351" hidden="1" xr:uid="{00000000-0005-0000-0000-00007B020000}"/>
    <cellStyle name="Avertissement 10" xfId="29387" hidden="1" xr:uid="{00000000-0005-0000-0000-00007C020000}"/>
    <cellStyle name="Avertissement 10" xfId="29422" hidden="1" xr:uid="{00000000-0005-0000-0000-00007D020000}"/>
    <cellStyle name="Avertissement 10" xfId="29479" hidden="1" xr:uid="{00000000-0005-0000-0000-00007E020000}"/>
    <cellStyle name="Avertissement 10" xfId="28329" hidden="1" xr:uid="{00000000-0005-0000-0000-00007F020000}"/>
    <cellStyle name="Avertissement 10" xfId="29525" hidden="1" xr:uid="{00000000-0005-0000-0000-000080020000}"/>
    <cellStyle name="Avertissement 10" xfId="29616" hidden="1" xr:uid="{00000000-0005-0000-0000-000081020000}"/>
    <cellStyle name="Avertissement 10" xfId="29669" hidden="1" xr:uid="{00000000-0005-0000-0000-000082020000}"/>
    <cellStyle name="Avertissement 10" xfId="29718" hidden="1" xr:uid="{00000000-0005-0000-0000-000083020000}"/>
    <cellStyle name="Avertissement 10" xfId="29767" hidden="1" xr:uid="{00000000-0005-0000-0000-000084020000}"/>
    <cellStyle name="Avertissement 10" xfId="29816" hidden="1" xr:uid="{00000000-0005-0000-0000-000085020000}"/>
    <cellStyle name="Avertissement 10" xfId="29864" hidden="1" xr:uid="{00000000-0005-0000-0000-000086020000}"/>
    <cellStyle name="Avertissement 10" xfId="29912" hidden="1" xr:uid="{00000000-0005-0000-0000-000087020000}"/>
    <cellStyle name="Avertissement 10" xfId="29958" hidden="1" xr:uid="{00000000-0005-0000-0000-000088020000}"/>
    <cellStyle name="Avertissement 10" xfId="30004" hidden="1" xr:uid="{00000000-0005-0000-0000-000089020000}"/>
    <cellStyle name="Avertissement 10" xfId="30048" hidden="1" xr:uid="{00000000-0005-0000-0000-00008A020000}"/>
    <cellStyle name="Avertissement 10" xfId="30086" hidden="1" xr:uid="{00000000-0005-0000-0000-00008B020000}"/>
    <cellStyle name="Avertissement 10" xfId="30123" hidden="1" xr:uid="{00000000-0005-0000-0000-00008C020000}"/>
    <cellStyle name="Avertissement 10" xfId="30157" hidden="1" xr:uid="{00000000-0005-0000-0000-00008D020000}"/>
    <cellStyle name="Avertissement 10" xfId="30251" hidden="1" xr:uid="{00000000-0005-0000-0000-00008E020000}"/>
    <cellStyle name="Avertissement 10" xfId="30293" hidden="1" xr:uid="{00000000-0005-0000-0000-00008F020000}"/>
    <cellStyle name="Avertissement 10" xfId="30354" hidden="1" xr:uid="{00000000-0005-0000-0000-000090020000}"/>
    <cellStyle name="Avertissement 10" xfId="30400" hidden="1" xr:uid="{00000000-0005-0000-0000-000091020000}"/>
    <cellStyle name="Avertissement 10" xfId="30444" hidden="1" xr:uid="{00000000-0005-0000-0000-000092020000}"/>
    <cellStyle name="Avertissement 10" xfId="30483" hidden="1" xr:uid="{00000000-0005-0000-0000-000093020000}"/>
    <cellStyle name="Avertissement 10" xfId="30519" hidden="1" xr:uid="{00000000-0005-0000-0000-000094020000}"/>
    <cellStyle name="Avertissement 10" xfId="30554" hidden="1" xr:uid="{00000000-0005-0000-0000-000095020000}"/>
    <cellStyle name="Avertissement 10" xfId="30611" hidden="1" xr:uid="{00000000-0005-0000-0000-000096020000}"/>
    <cellStyle name="Avertissement 10" xfId="30711" hidden="1" xr:uid="{00000000-0005-0000-0000-000097020000}"/>
    <cellStyle name="Avertissement 10" xfId="30806" hidden="1" xr:uid="{00000000-0005-0000-0000-000098020000}"/>
    <cellStyle name="Avertissement 10" xfId="30859" hidden="1" xr:uid="{00000000-0005-0000-0000-000099020000}"/>
    <cellStyle name="Avertissement 10" xfId="30909" hidden="1" xr:uid="{00000000-0005-0000-0000-00009A020000}"/>
    <cellStyle name="Avertissement 10" xfId="30959" hidden="1" xr:uid="{00000000-0005-0000-0000-00009B020000}"/>
    <cellStyle name="Avertissement 10" xfId="31009" hidden="1" xr:uid="{00000000-0005-0000-0000-00009C020000}"/>
    <cellStyle name="Avertissement 10" xfId="31058" hidden="1" xr:uid="{00000000-0005-0000-0000-00009D020000}"/>
    <cellStyle name="Avertissement 10" xfId="31107" hidden="1" xr:uid="{00000000-0005-0000-0000-00009E020000}"/>
    <cellStyle name="Avertissement 10" xfId="31154" hidden="1" xr:uid="{00000000-0005-0000-0000-00009F020000}"/>
    <cellStyle name="Avertissement 10" xfId="31201" hidden="1" xr:uid="{00000000-0005-0000-0000-0000A0020000}"/>
    <cellStyle name="Avertissement 10" xfId="31246" hidden="1" xr:uid="{00000000-0005-0000-0000-0000A1020000}"/>
    <cellStyle name="Avertissement 10" xfId="31285" hidden="1" xr:uid="{00000000-0005-0000-0000-0000A2020000}"/>
    <cellStyle name="Avertissement 10" xfId="31322" hidden="1" xr:uid="{00000000-0005-0000-0000-0000A3020000}"/>
    <cellStyle name="Avertissement 10" xfId="31356" hidden="1" xr:uid="{00000000-0005-0000-0000-0000A4020000}"/>
    <cellStyle name="Avertissement 10" xfId="31451" hidden="1" xr:uid="{00000000-0005-0000-0000-0000A5020000}"/>
    <cellStyle name="Avertissement 10" xfId="31493" hidden="1" xr:uid="{00000000-0005-0000-0000-0000A6020000}"/>
    <cellStyle name="Avertissement 10" xfId="31554" hidden="1" xr:uid="{00000000-0005-0000-0000-0000A7020000}"/>
    <cellStyle name="Avertissement 10" xfId="31600" hidden="1" xr:uid="{00000000-0005-0000-0000-0000A8020000}"/>
    <cellStyle name="Avertissement 10" xfId="31644" hidden="1" xr:uid="{00000000-0005-0000-0000-0000A9020000}"/>
    <cellStyle name="Avertissement 10" xfId="31683" hidden="1" xr:uid="{00000000-0005-0000-0000-0000AA020000}"/>
    <cellStyle name="Avertissement 10" xfId="31719" hidden="1" xr:uid="{00000000-0005-0000-0000-0000AB020000}"/>
    <cellStyle name="Avertissement 10" xfId="31754" hidden="1" xr:uid="{00000000-0005-0000-0000-0000AC020000}"/>
    <cellStyle name="Avertissement 10" xfId="31811" hidden="1" xr:uid="{00000000-0005-0000-0000-0000AD020000}"/>
    <cellStyle name="Avertissement 10" xfId="30661" xr:uid="{00000000-0005-0000-0000-0000AE020000}"/>
    <cellStyle name="Avertissement 11" xfId="161" hidden="1" xr:uid="{00000000-0005-0000-0000-0000AF020000}"/>
    <cellStyle name="Avertissement 11" xfId="267" hidden="1" xr:uid="{00000000-0005-0000-0000-0000B0020000}"/>
    <cellStyle name="Avertissement 11" xfId="308" hidden="1" xr:uid="{00000000-0005-0000-0000-0000B1020000}"/>
    <cellStyle name="Avertissement 11" xfId="358" hidden="1" xr:uid="{00000000-0005-0000-0000-0000B2020000}"/>
    <cellStyle name="Avertissement 11" xfId="408" hidden="1" xr:uid="{00000000-0005-0000-0000-0000B3020000}"/>
    <cellStyle name="Avertissement 11" xfId="458" hidden="1" xr:uid="{00000000-0005-0000-0000-0000B4020000}"/>
    <cellStyle name="Avertissement 11" xfId="507" hidden="1" xr:uid="{00000000-0005-0000-0000-0000B5020000}"/>
    <cellStyle name="Avertissement 11" xfId="556" hidden="1" xr:uid="{00000000-0005-0000-0000-0000B6020000}"/>
    <cellStyle name="Avertissement 11" xfId="603" hidden="1" xr:uid="{00000000-0005-0000-0000-0000B7020000}"/>
    <cellStyle name="Avertissement 11" xfId="650" hidden="1" xr:uid="{00000000-0005-0000-0000-0000B8020000}"/>
    <cellStyle name="Avertissement 11" xfId="695" hidden="1" xr:uid="{00000000-0005-0000-0000-0000B9020000}"/>
    <cellStyle name="Avertissement 11" xfId="734" hidden="1" xr:uid="{00000000-0005-0000-0000-0000BA020000}"/>
    <cellStyle name="Avertissement 11" xfId="771" hidden="1" xr:uid="{00000000-0005-0000-0000-0000BB020000}"/>
    <cellStyle name="Avertissement 11" xfId="805" hidden="1" xr:uid="{00000000-0005-0000-0000-0000BC020000}"/>
    <cellStyle name="Avertissement 11" xfId="919" hidden="1" xr:uid="{00000000-0005-0000-0000-0000BD020000}"/>
    <cellStyle name="Avertissement 11" xfId="948" hidden="1" xr:uid="{00000000-0005-0000-0000-0000BE020000}"/>
    <cellStyle name="Avertissement 11" xfId="1013" hidden="1" xr:uid="{00000000-0005-0000-0000-0000BF020000}"/>
    <cellStyle name="Avertissement 11" xfId="1059" hidden="1" xr:uid="{00000000-0005-0000-0000-0000C0020000}"/>
    <cellStyle name="Avertissement 11" xfId="1103" hidden="1" xr:uid="{00000000-0005-0000-0000-0000C1020000}"/>
    <cellStyle name="Avertissement 11" xfId="1142" hidden="1" xr:uid="{00000000-0005-0000-0000-0000C2020000}"/>
    <cellStyle name="Avertissement 11" xfId="1178" hidden="1" xr:uid="{00000000-0005-0000-0000-0000C3020000}"/>
    <cellStyle name="Avertissement 11" xfId="1213" hidden="1" xr:uid="{00000000-0005-0000-0000-0000C4020000}"/>
    <cellStyle name="Avertissement 11" xfId="1290" hidden="1" xr:uid="{00000000-0005-0000-0000-0000C5020000}"/>
    <cellStyle name="Avertissement 11" xfId="1537" hidden="1" xr:uid="{00000000-0005-0000-0000-0000C6020000}"/>
    <cellStyle name="Avertissement 11" xfId="1643" hidden="1" xr:uid="{00000000-0005-0000-0000-0000C7020000}"/>
    <cellStyle name="Avertissement 11" xfId="1684" hidden="1" xr:uid="{00000000-0005-0000-0000-0000C8020000}"/>
    <cellStyle name="Avertissement 11" xfId="1734" hidden="1" xr:uid="{00000000-0005-0000-0000-0000C9020000}"/>
    <cellStyle name="Avertissement 11" xfId="1784" hidden="1" xr:uid="{00000000-0005-0000-0000-0000CA020000}"/>
    <cellStyle name="Avertissement 11" xfId="1834" hidden="1" xr:uid="{00000000-0005-0000-0000-0000CB020000}"/>
    <cellStyle name="Avertissement 11" xfId="1883" hidden="1" xr:uid="{00000000-0005-0000-0000-0000CC020000}"/>
    <cellStyle name="Avertissement 11" xfId="1932" hidden="1" xr:uid="{00000000-0005-0000-0000-0000CD020000}"/>
    <cellStyle name="Avertissement 11" xfId="1979" hidden="1" xr:uid="{00000000-0005-0000-0000-0000CE020000}"/>
    <cellStyle name="Avertissement 11" xfId="2026" hidden="1" xr:uid="{00000000-0005-0000-0000-0000CF020000}"/>
    <cellStyle name="Avertissement 11" xfId="2071" hidden="1" xr:uid="{00000000-0005-0000-0000-0000D0020000}"/>
    <cellStyle name="Avertissement 11" xfId="2110" hidden="1" xr:uid="{00000000-0005-0000-0000-0000D1020000}"/>
    <cellStyle name="Avertissement 11" xfId="2147" hidden="1" xr:uid="{00000000-0005-0000-0000-0000D2020000}"/>
    <cellStyle name="Avertissement 11" xfId="2181" hidden="1" xr:uid="{00000000-0005-0000-0000-0000D3020000}"/>
    <cellStyle name="Avertissement 11" xfId="2295" hidden="1" xr:uid="{00000000-0005-0000-0000-0000D4020000}"/>
    <cellStyle name="Avertissement 11" xfId="2324" hidden="1" xr:uid="{00000000-0005-0000-0000-0000D5020000}"/>
    <cellStyle name="Avertissement 11" xfId="2389" hidden="1" xr:uid="{00000000-0005-0000-0000-0000D6020000}"/>
    <cellStyle name="Avertissement 11" xfId="2435" hidden="1" xr:uid="{00000000-0005-0000-0000-0000D7020000}"/>
    <cellStyle name="Avertissement 11" xfId="2479" hidden="1" xr:uid="{00000000-0005-0000-0000-0000D8020000}"/>
    <cellStyle name="Avertissement 11" xfId="2518" hidden="1" xr:uid="{00000000-0005-0000-0000-0000D9020000}"/>
    <cellStyle name="Avertissement 11" xfId="2554" hidden="1" xr:uid="{00000000-0005-0000-0000-0000DA020000}"/>
    <cellStyle name="Avertissement 11" xfId="2589" hidden="1" xr:uid="{00000000-0005-0000-0000-0000DB020000}"/>
    <cellStyle name="Avertissement 11" xfId="2665" hidden="1" xr:uid="{00000000-0005-0000-0000-0000DC020000}"/>
    <cellStyle name="Avertissement 11" xfId="1464" hidden="1" xr:uid="{00000000-0005-0000-0000-0000DD020000}"/>
    <cellStyle name="Avertissement 11" xfId="2685" hidden="1" xr:uid="{00000000-0005-0000-0000-0000DE020000}"/>
    <cellStyle name="Avertissement 11" xfId="2838" hidden="1" xr:uid="{00000000-0005-0000-0000-0000DF020000}"/>
    <cellStyle name="Avertissement 11" xfId="2879" hidden="1" xr:uid="{00000000-0005-0000-0000-0000E0020000}"/>
    <cellStyle name="Avertissement 11" xfId="2928" hidden="1" xr:uid="{00000000-0005-0000-0000-0000E1020000}"/>
    <cellStyle name="Avertissement 11" xfId="2978" hidden="1" xr:uid="{00000000-0005-0000-0000-0000E2020000}"/>
    <cellStyle name="Avertissement 11" xfId="3028" hidden="1" xr:uid="{00000000-0005-0000-0000-0000E3020000}"/>
    <cellStyle name="Avertissement 11" xfId="3077" hidden="1" xr:uid="{00000000-0005-0000-0000-0000E4020000}"/>
    <cellStyle name="Avertissement 11" xfId="3126" hidden="1" xr:uid="{00000000-0005-0000-0000-0000E5020000}"/>
    <cellStyle name="Avertissement 11" xfId="3173" hidden="1" xr:uid="{00000000-0005-0000-0000-0000E6020000}"/>
    <cellStyle name="Avertissement 11" xfId="3220" hidden="1" xr:uid="{00000000-0005-0000-0000-0000E7020000}"/>
    <cellStyle name="Avertissement 11" xfId="3265" hidden="1" xr:uid="{00000000-0005-0000-0000-0000E8020000}"/>
    <cellStyle name="Avertissement 11" xfId="3304" hidden="1" xr:uid="{00000000-0005-0000-0000-0000E9020000}"/>
    <cellStyle name="Avertissement 11" xfId="3341" hidden="1" xr:uid="{00000000-0005-0000-0000-0000EA020000}"/>
    <cellStyle name="Avertissement 11" xfId="3375" hidden="1" xr:uid="{00000000-0005-0000-0000-0000EB020000}"/>
    <cellStyle name="Avertissement 11" xfId="3488" hidden="1" xr:uid="{00000000-0005-0000-0000-0000EC020000}"/>
    <cellStyle name="Avertissement 11" xfId="3517" hidden="1" xr:uid="{00000000-0005-0000-0000-0000ED020000}"/>
    <cellStyle name="Avertissement 11" xfId="3581" hidden="1" xr:uid="{00000000-0005-0000-0000-0000EE020000}"/>
    <cellStyle name="Avertissement 11" xfId="3627" hidden="1" xr:uid="{00000000-0005-0000-0000-0000EF020000}"/>
    <cellStyle name="Avertissement 11" xfId="3671" hidden="1" xr:uid="{00000000-0005-0000-0000-0000F0020000}"/>
    <cellStyle name="Avertissement 11" xfId="3710" hidden="1" xr:uid="{00000000-0005-0000-0000-0000F1020000}"/>
    <cellStyle name="Avertissement 11" xfId="3746" hidden="1" xr:uid="{00000000-0005-0000-0000-0000F2020000}"/>
    <cellStyle name="Avertissement 11" xfId="3781" hidden="1" xr:uid="{00000000-0005-0000-0000-0000F3020000}"/>
    <cellStyle name="Avertissement 11" xfId="3856" hidden="1" xr:uid="{00000000-0005-0000-0000-0000F4020000}"/>
    <cellStyle name="Avertissement 11" xfId="3010" hidden="1" xr:uid="{00000000-0005-0000-0000-0000F5020000}"/>
    <cellStyle name="Avertissement 11" xfId="3948" hidden="1" xr:uid="{00000000-0005-0000-0000-0000F6020000}"/>
    <cellStyle name="Avertissement 11" xfId="3989" hidden="1" xr:uid="{00000000-0005-0000-0000-0000F7020000}"/>
    <cellStyle name="Avertissement 11" xfId="4039" hidden="1" xr:uid="{00000000-0005-0000-0000-0000F8020000}"/>
    <cellStyle name="Avertissement 11" xfId="4089" hidden="1" xr:uid="{00000000-0005-0000-0000-0000F9020000}"/>
    <cellStyle name="Avertissement 11" xfId="4139" hidden="1" xr:uid="{00000000-0005-0000-0000-0000FA020000}"/>
    <cellStyle name="Avertissement 11" xfId="4188" hidden="1" xr:uid="{00000000-0005-0000-0000-0000FB020000}"/>
    <cellStyle name="Avertissement 11" xfId="4237" hidden="1" xr:uid="{00000000-0005-0000-0000-0000FC020000}"/>
    <cellStyle name="Avertissement 11" xfId="4284" hidden="1" xr:uid="{00000000-0005-0000-0000-0000FD020000}"/>
    <cellStyle name="Avertissement 11" xfId="4331" hidden="1" xr:uid="{00000000-0005-0000-0000-0000FE020000}"/>
    <cellStyle name="Avertissement 11" xfId="4376" hidden="1" xr:uid="{00000000-0005-0000-0000-0000FF020000}"/>
    <cellStyle name="Avertissement 11" xfId="4415" hidden="1" xr:uid="{00000000-0005-0000-0000-000000030000}"/>
    <cellStyle name="Avertissement 11" xfId="4452" hidden="1" xr:uid="{00000000-0005-0000-0000-000001030000}"/>
    <cellStyle name="Avertissement 11" xfId="4486" hidden="1" xr:uid="{00000000-0005-0000-0000-000002030000}"/>
    <cellStyle name="Avertissement 11" xfId="4594" hidden="1" xr:uid="{00000000-0005-0000-0000-000003030000}"/>
    <cellStyle name="Avertissement 11" xfId="4622" hidden="1" xr:uid="{00000000-0005-0000-0000-000004030000}"/>
    <cellStyle name="Avertissement 11" xfId="4685" hidden="1" xr:uid="{00000000-0005-0000-0000-000005030000}"/>
    <cellStyle name="Avertissement 11" xfId="4731" hidden="1" xr:uid="{00000000-0005-0000-0000-000006030000}"/>
    <cellStyle name="Avertissement 11" xfId="4775" hidden="1" xr:uid="{00000000-0005-0000-0000-000007030000}"/>
    <cellStyle name="Avertissement 11" xfId="4814" hidden="1" xr:uid="{00000000-0005-0000-0000-000008030000}"/>
    <cellStyle name="Avertissement 11" xfId="4850" hidden="1" xr:uid="{00000000-0005-0000-0000-000009030000}"/>
    <cellStyle name="Avertissement 11" xfId="4885" hidden="1" xr:uid="{00000000-0005-0000-0000-00000A030000}"/>
    <cellStyle name="Avertissement 11" xfId="4956" hidden="1" xr:uid="{00000000-0005-0000-0000-00000B030000}"/>
    <cellStyle name="Avertissement 11" xfId="3882" hidden="1" xr:uid="{00000000-0005-0000-0000-00000C030000}"/>
    <cellStyle name="Avertissement 11" xfId="4958" hidden="1" xr:uid="{00000000-0005-0000-0000-00000D030000}"/>
    <cellStyle name="Avertissement 11" xfId="5049" hidden="1" xr:uid="{00000000-0005-0000-0000-00000E030000}"/>
    <cellStyle name="Avertissement 11" xfId="5089" hidden="1" xr:uid="{00000000-0005-0000-0000-00000F030000}"/>
    <cellStyle name="Avertissement 11" xfId="5138" hidden="1" xr:uid="{00000000-0005-0000-0000-000010030000}"/>
    <cellStyle name="Avertissement 11" xfId="5188" hidden="1" xr:uid="{00000000-0005-0000-0000-000011030000}"/>
    <cellStyle name="Avertissement 11" xfId="5238" hidden="1" xr:uid="{00000000-0005-0000-0000-000012030000}"/>
    <cellStyle name="Avertissement 11" xfId="5287" hidden="1" xr:uid="{00000000-0005-0000-0000-000013030000}"/>
    <cellStyle name="Avertissement 11" xfId="5336" hidden="1" xr:uid="{00000000-0005-0000-0000-000014030000}"/>
    <cellStyle name="Avertissement 11" xfId="5383" hidden="1" xr:uid="{00000000-0005-0000-0000-000015030000}"/>
    <cellStyle name="Avertissement 11" xfId="5430" hidden="1" xr:uid="{00000000-0005-0000-0000-000016030000}"/>
    <cellStyle name="Avertissement 11" xfId="5475" hidden="1" xr:uid="{00000000-0005-0000-0000-000017030000}"/>
    <cellStyle name="Avertissement 11" xfId="5514" hidden="1" xr:uid="{00000000-0005-0000-0000-000018030000}"/>
    <cellStyle name="Avertissement 11" xfId="5551" hidden="1" xr:uid="{00000000-0005-0000-0000-000019030000}"/>
    <cellStyle name="Avertissement 11" xfId="5585" hidden="1" xr:uid="{00000000-0005-0000-0000-00001A030000}"/>
    <cellStyle name="Avertissement 11" xfId="5693" hidden="1" xr:uid="{00000000-0005-0000-0000-00001B030000}"/>
    <cellStyle name="Avertissement 11" xfId="5720" hidden="1" xr:uid="{00000000-0005-0000-0000-00001C030000}"/>
    <cellStyle name="Avertissement 11" xfId="5782" hidden="1" xr:uid="{00000000-0005-0000-0000-00001D030000}"/>
    <cellStyle name="Avertissement 11" xfId="5828" hidden="1" xr:uid="{00000000-0005-0000-0000-00001E030000}"/>
    <cellStyle name="Avertissement 11" xfId="5872" hidden="1" xr:uid="{00000000-0005-0000-0000-00001F030000}"/>
    <cellStyle name="Avertissement 11" xfId="5911" hidden="1" xr:uid="{00000000-0005-0000-0000-000020030000}"/>
    <cellStyle name="Avertissement 11" xfId="5947" hidden="1" xr:uid="{00000000-0005-0000-0000-000021030000}"/>
    <cellStyle name="Avertissement 11" xfId="5982" hidden="1" xr:uid="{00000000-0005-0000-0000-000022030000}"/>
    <cellStyle name="Avertissement 11" xfId="6053" hidden="1" xr:uid="{00000000-0005-0000-0000-000023030000}"/>
    <cellStyle name="Avertissement 11" xfId="6220" hidden="1" xr:uid="{00000000-0005-0000-0000-000024030000}"/>
    <cellStyle name="Avertissement 11" xfId="6326" hidden="1" xr:uid="{00000000-0005-0000-0000-000025030000}"/>
    <cellStyle name="Avertissement 11" xfId="6367" hidden="1" xr:uid="{00000000-0005-0000-0000-000026030000}"/>
    <cellStyle name="Avertissement 11" xfId="6417" hidden="1" xr:uid="{00000000-0005-0000-0000-000027030000}"/>
    <cellStyle name="Avertissement 11" xfId="6467" hidden="1" xr:uid="{00000000-0005-0000-0000-000028030000}"/>
    <cellStyle name="Avertissement 11" xfId="6517" hidden="1" xr:uid="{00000000-0005-0000-0000-000029030000}"/>
    <cellStyle name="Avertissement 11" xfId="6566" hidden="1" xr:uid="{00000000-0005-0000-0000-00002A030000}"/>
    <cellStyle name="Avertissement 11" xfId="6615" hidden="1" xr:uid="{00000000-0005-0000-0000-00002B030000}"/>
    <cellStyle name="Avertissement 11" xfId="6662" hidden="1" xr:uid="{00000000-0005-0000-0000-00002C030000}"/>
    <cellStyle name="Avertissement 11" xfId="6709" hidden="1" xr:uid="{00000000-0005-0000-0000-00002D030000}"/>
    <cellStyle name="Avertissement 11" xfId="6754" hidden="1" xr:uid="{00000000-0005-0000-0000-00002E030000}"/>
    <cellStyle name="Avertissement 11" xfId="6793" hidden="1" xr:uid="{00000000-0005-0000-0000-00002F030000}"/>
    <cellStyle name="Avertissement 11" xfId="6830" hidden="1" xr:uid="{00000000-0005-0000-0000-000030030000}"/>
    <cellStyle name="Avertissement 11" xfId="6864" hidden="1" xr:uid="{00000000-0005-0000-0000-000031030000}"/>
    <cellStyle name="Avertissement 11" xfId="6976" hidden="1" xr:uid="{00000000-0005-0000-0000-000032030000}"/>
    <cellStyle name="Avertissement 11" xfId="7005" hidden="1" xr:uid="{00000000-0005-0000-0000-000033030000}"/>
    <cellStyle name="Avertissement 11" xfId="7070" hidden="1" xr:uid="{00000000-0005-0000-0000-000034030000}"/>
    <cellStyle name="Avertissement 11" xfId="7116" hidden="1" xr:uid="{00000000-0005-0000-0000-000035030000}"/>
    <cellStyle name="Avertissement 11" xfId="7160" hidden="1" xr:uid="{00000000-0005-0000-0000-000036030000}"/>
    <cellStyle name="Avertissement 11" xfId="7199" hidden="1" xr:uid="{00000000-0005-0000-0000-000037030000}"/>
    <cellStyle name="Avertissement 11" xfId="7235" hidden="1" xr:uid="{00000000-0005-0000-0000-000038030000}"/>
    <cellStyle name="Avertissement 11" xfId="7270" hidden="1" xr:uid="{00000000-0005-0000-0000-000039030000}"/>
    <cellStyle name="Avertissement 11" xfId="7346" hidden="1" xr:uid="{00000000-0005-0000-0000-00003A030000}"/>
    <cellStyle name="Avertissement 11" xfId="7497" hidden="1" xr:uid="{00000000-0005-0000-0000-00003B030000}"/>
    <cellStyle name="Avertissement 11" xfId="7594" hidden="1" xr:uid="{00000000-0005-0000-0000-00003C030000}"/>
    <cellStyle name="Avertissement 11" xfId="7634" hidden="1" xr:uid="{00000000-0005-0000-0000-00003D030000}"/>
    <cellStyle name="Avertissement 11" xfId="7684" hidden="1" xr:uid="{00000000-0005-0000-0000-00003E030000}"/>
    <cellStyle name="Avertissement 11" xfId="7734" hidden="1" xr:uid="{00000000-0005-0000-0000-00003F030000}"/>
    <cellStyle name="Avertissement 11" xfId="7784" hidden="1" xr:uid="{00000000-0005-0000-0000-000040030000}"/>
    <cellStyle name="Avertissement 11" xfId="7833" hidden="1" xr:uid="{00000000-0005-0000-0000-000041030000}"/>
    <cellStyle name="Avertissement 11" xfId="7882" hidden="1" xr:uid="{00000000-0005-0000-0000-000042030000}"/>
    <cellStyle name="Avertissement 11" xfId="7929" hidden="1" xr:uid="{00000000-0005-0000-0000-000043030000}"/>
    <cellStyle name="Avertissement 11" xfId="7976" hidden="1" xr:uid="{00000000-0005-0000-0000-000044030000}"/>
    <cellStyle name="Avertissement 11" xfId="8021" hidden="1" xr:uid="{00000000-0005-0000-0000-000045030000}"/>
    <cellStyle name="Avertissement 11" xfId="8060" hidden="1" xr:uid="{00000000-0005-0000-0000-000046030000}"/>
    <cellStyle name="Avertissement 11" xfId="8097" hidden="1" xr:uid="{00000000-0005-0000-0000-000047030000}"/>
    <cellStyle name="Avertissement 11" xfId="8131" hidden="1" xr:uid="{00000000-0005-0000-0000-000048030000}"/>
    <cellStyle name="Avertissement 11" xfId="8241" hidden="1" xr:uid="{00000000-0005-0000-0000-000049030000}"/>
    <cellStyle name="Avertissement 11" xfId="8268" hidden="1" xr:uid="{00000000-0005-0000-0000-00004A030000}"/>
    <cellStyle name="Avertissement 11" xfId="8331" hidden="1" xr:uid="{00000000-0005-0000-0000-00004B030000}"/>
    <cellStyle name="Avertissement 11" xfId="8377" hidden="1" xr:uid="{00000000-0005-0000-0000-00004C030000}"/>
    <cellStyle name="Avertissement 11" xfId="8421" hidden="1" xr:uid="{00000000-0005-0000-0000-00004D030000}"/>
    <cellStyle name="Avertissement 11" xfId="8460" hidden="1" xr:uid="{00000000-0005-0000-0000-00004E030000}"/>
    <cellStyle name="Avertissement 11" xfId="8496" hidden="1" xr:uid="{00000000-0005-0000-0000-00004F030000}"/>
    <cellStyle name="Avertissement 11" xfId="8531" hidden="1" xr:uid="{00000000-0005-0000-0000-000050030000}"/>
    <cellStyle name="Avertissement 11" xfId="8604" hidden="1" xr:uid="{00000000-0005-0000-0000-000051030000}"/>
    <cellStyle name="Avertissement 11" xfId="7445" hidden="1" xr:uid="{00000000-0005-0000-0000-000052030000}"/>
    <cellStyle name="Avertissement 11" xfId="7392" hidden="1" xr:uid="{00000000-0005-0000-0000-000053030000}"/>
    <cellStyle name="Avertissement 11" xfId="8701" hidden="1" xr:uid="{00000000-0005-0000-0000-000054030000}"/>
    <cellStyle name="Avertissement 11" xfId="8742" hidden="1" xr:uid="{00000000-0005-0000-0000-000055030000}"/>
    <cellStyle name="Avertissement 11" xfId="8792" hidden="1" xr:uid="{00000000-0005-0000-0000-000056030000}"/>
    <cellStyle name="Avertissement 11" xfId="8841" hidden="1" xr:uid="{00000000-0005-0000-0000-000057030000}"/>
    <cellStyle name="Avertissement 11" xfId="8891" hidden="1" xr:uid="{00000000-0005-0000-0000-000058030000}"/>
    <cellStyle name="Avertissement 11" xfId="8940" hidden="1" xr:uid="{00000000-0005-0000-0000-000059030000}"/>
    <cellStyle name="Avertissement 11" xfId="8989" hidden="1" xr:uid="{00000000-0005-0000-0000-00005A030000}"/>
    <cellStyle name="Avertissement 11" xfId="9036" hidden="1" xr:uid="{00000000-0005-0000-0000-00005B030000}"/>
    <cellStyle name="Avertissement 11" xfId="9083" hidden="1" xr:uid="{00000000-0005-0000-0000-00005C030000}"/>
    <cellStyle name="Avertissement 11" xfId="9128" hidden="1" xr:uid="{00000000-0005-0000-0000-00005D030000}"/>
    <cellStyle name="Avertissement 11" xfId="9167" hidden="1" xr:uid="{00000000-0005-0000-0000-00005E030000}"/>
    <cellStyle name="Avertissement 11" xfId="9204" hidden="1" xr:uid="{00000000-0005-0000-0000-00005F030000}"/>
    <cellStyle name="Avertissement 11" xfId="9238" hidden="1" xr:uid="{00000000-0005-0000-0000-000060030000}"/>
    <cellStyle name="Avertissement 11" xfId="9352" hidden="1" xr:uid="{00000000-0005-0000-0000-000061030000}"/>
    <cellStyle name="Avertissement 11" xfId="9381" hidden="1" xr:uid="{00000000-0005-0000-0000-000062030000}"/>
    <cellStyle name="Avertissement 11" xfId="9446" hidden="1" xr:uid="{00000000-0005-0000-0000-000063030000}"/>
    <cellStyle name="Avertissement 11" xfId="9492" hidden="1" xr:uid="{00000000-0005-0000-0000-000064030000}"/>
    <cellStyle name="Avertissement 11" xfId="9536" hidden="1" xr:uid="{00000000-0005-0000-0000-000065030000}"/>
    <cellStyle name="Avertissement 11" xfId="9575" hidden="1" xr:uid="{00000000-0005-0000-0000-000066030000}"/>
    <cellStyle name="Avertissement 11" xfId="9611" hidden="1" xr:uid="{00000000-0005-0000-0000-000067030000}"/>
    <cellStyle name="Avertissement 11" xfId="9646" hidden="1" xr:uid="{00000000-0005-0000-0000-000068030000}"/>
    <cellStyle name="Avertissement 11" xfId="9723" hidden="1" xr:uid="{00000000-0005-0000-0000-000069030000}"/>
    <cellStyle name="Avertissement 11" xfId="9877" hidden="1" xr:uid="{00000000-0005-0000-0000-00006A030000}"/>
    <cellStyle name="Avertissement 11" xfId="9974" hidden="1" xr:uid="{00000000-0005-0000-0000-00006B030000}"/>
    <cellStyle name="Avertissement 11" xfId="10014" hidden="1" xr:uid="{00000000-0005-0000-0000-00006C030000}"/>
    <cellStyle name="Avertissement 11" xfId="10064" hidden="1" xr:uid="{00000000-0005-0000-0000-00006D030000}"/>
    <cellStyle name="Avertissement 11" xfId="10114" hidden="1" xr:uid="{00000000-0005-0000-0000-00006E030000}"/>
    <cellStyle name="Avertissement 11" xfId="10164" hidden="1" xr:uid="{00000000-0005-0000-0000-00006F030000}"/>
    <cellStyle name="Avertissement 11" xfId="10213" hidden="1" xr:uid="{00000000-0005-0000-0000-000070030000}"/>
    <cellStyle name="Avertissement 11" xfId="10262" hidden="1" xr:uid="{00000000-0005-0000-0000-000071030000}"/>
    <cellStyle name="Avertissement 11" xfId="10309" hidden="1" xr:uid="{00000000-0005-0000-0000-000072030000}"/>
    <cellStyle name="Avertissement 11" xfId="10356" hidden="1" xr:uid="{00000000-0005-0000-0000-000073030000}"/>
    <cellStyle name="Avertissement 11" xfId="10401" hidden="1" xr:uid="{00000000-0005-0000-0000-000074030000}"/>
    <cellStyle name="Avertissement 11" xfId="10440" hidden="1" xr:uid="{00000000-0005-0000-0000-000075030000}"/>
    <cellStyle name="Avertissement 11" xfId="10477" hidden="1" xr:uid="{00000000-0005-0000-0000-000076030000}"/>
    <cellStyle name="Avertissement 11" xfId="10511" hidden="1" xr:uid="{00000000-0005-0000-0000-000077030000}"/>
    <cellStyle name="Avertissement 11" xfId="10621" hidden="1" xr:uid="{00000000-0005-0000-0000-000078030000}"/>
    <cellStyle name="Avertissement 11" xfId="10648" hidden="1" xr:uid="{00000000-0005-0000-0000-000079030000}"/>
    <cellStyle name="Avertissement 11" xfId="10711" hidden="1" xr:uid="{00000000-0005-0000-0000-00007A030000}"/>
    <cellStyle name="Avertissement 11" xfId="10757" hidden="1" xr:uid="{00000000-0005-0000-0000-00007B030000}"/>
    <cellStyle name="Avertissement 11" xfId="10801" hidden="1" xr:uid="{00000000-0005-0000-0000-00007C030000}"/>
    <cellStyle name="Avertissement 11" xfId="10840" hidden="1" xr:uid="{00000000-0005-0000-0000-00007D030000}"/>
    <cellStyle name="Avertissement 11" xfId="10876" hidden="1" xr:uid="{00000000-0005-0000-0000-00007E030000}"/>
    <cellStyle name="Avertissement 11" xfId="10911" hidden="1" xr:uid="{00000000-0005-0000-0000-00007F030000}"/>
    <cellStyle name="Avertissement 11" xfId="10985" hidden="1" xr:uid="{00000000-0005-0000-0000-000080030000}"/>
    <cellStyle name="Avertissement 11" xfId="9825" hidden="1" xr:uid="{00000000-0005-0000-0000-000081030000}"/>
    <cellStyle name="Avertissement 11" xfId="6155" hidden="1" xr:uid="{00000000-0005-0000-0000-000082030000}"/>
    <cellStyle name="Avertissement 11" xfId="11043" hidden="1" xr:uid="{00000000-0005-0000-0000-000083030000}"/>
    <cellStyle name="Avertissement 11" xfId="11084" hidden="1" xr:uid="{00000000-0005-0000-0000-000084030000}"/>
    <cellStyle name="Avertissement 11" xfId="11134" hidden="1" xr:uid="{00000000-0005-0000-0000-000085030000}"/>
    <cellStyle name="Avertissement 11" xfId="11184" hidden="1" xr:uid="{00000000-0005-0000-0000-000086030000}"/>
    <cellStyle name="Avertissement 11" xfId="11234" hidden="1" xr:uid="{00000000-0005-0000-0000-000087030000}"/>
    <cellStyle name="Avertissement 11" xfId="11283" hidden="1" xr:uid="{00000000-0005-0000-0000-000088030000}"/>
    <cellStyle name="Avertissement 11" xfId="11332" hidden="1" xr:uid="{00000000-0005-0000-0000-000089030000}"/>
    <cellStyle name="Avertissement 11" xfId="11379" hidden="1" xr:uid="{00000000-0005-0000-0000-00008A030000}"/>
    <cellStyle name="Avertissement 11" xfId="11426" hidden="1" xr:uid="{00000000-0005-0000-0000-00008B030000}"/>
    <cellStyle name="Avertissement 11" xfId="11471" hidden="1" xr:uid="{00000000-0005-0000-0000-00008C030000}"/>
    <cellStyle name="Avertissement 11" xfId="11510" hidden="1" xr:uid="{00000000-0005-0000-0000-00008D030000}"/>
    <cellStyle name="Avertissement 11" xfId="11547" hidden="1" xr:uid="{00000000-0005-0000-0000-00008E030000}"/>
    <cellStyle name="Avertissement 11" xfId="11581" hidden="1" xr:uid="{00000000-0005-0000-0000-00008F030000}"/>
    <cellStyle name="Avertissement 11" xfId="11691" hidden="1" xr:uid="{00000000-0005-0000-0000-000090030000}"/>
    <cellStyle name="Avertissement 11" xfId="11720" hidden="1" xr:uid="{00000000-0005-0000-0000-000091030000}"/>
    <cellStyle name="Avertissement 11" xfId="11782" hidden="1" xr:uid="{00000000-0005-0000-0000-000092030000}"/>
    <cellStyle name="Avertissement 11" xfId="11828" hidden="1" xr:uid="{00000000-0005-0000-0000-000093030000}"/>
    <cellStyle name="Avertissement 11" xfId="11872" hidden="1" xr:uid="{00000000-0005-0000-0000-000094030000}"/>
    <cellStyle name="Avertissement 11" xfId="11911" hidden="1" xr:uid="{00000000-0005-0000-0000-000095030000}"/>
    <cellStyle name="Avertissement 11" xfId="11947" hidden="1" xr:uid="{00000000-0005-0000-0000-000096030000}"/>
    <cellStyle name="Avertissement 11" xfId="11982" hidden="1" xr:uid="{00000000-0005-0000-0000-000097030000}"/>
    <cellStyle name="Avertissement 11" xfId="12054" hidden="1" xr:uid="{00000000-0005-0000-0000-000098030000}"/>
    <cellStyle name="Avertissement 11" xfId="12177" hidden="1" xr:uid="{00000000-0005-0000-0000-000099030000}"/>
    <cellStyle name="Avertissement 11" xfId="12273" hidden="1" xr:uid="{00000000-0005-0000-0000-00009A030000}"/>
    <cellStyle name="Avertissement 11" xfId="12313" hidden="1" xr:uid="{00000000-0005-0000-0000-00009B030000}"/>
    <cellStyle name="Avertissement 11" xfId="12363" hidden="1" xr:uid="{00000000-0005-0000-0000-00009C030000}"/>
    <cellStyle name="Avertissement 11" xfId="12413" hidden="1" xr:uid="{00000000-0005-0000-0000-00009D030000}"/>
    <cellStyle name="Avertissement 11" xfId="12463" hidden="1" xr:uid="{00000000-0005-0000-0000-00009E030000}"/>
    <cellStyle name="Avertissement 11" xfId="12512" hidden="1" xr:uid="{00000000-0005-0000-0000-00009F030000}"/>
    <cellStyle name="Avertissement 11" xfId="12561" hidden="1" xr:uid="{00000000-0005-0000-0000-0000A0030000}"/>
    <cellStyle name="Avertissement 11" xfId="12608" hidden="1" xr:uid="{00000000-0005-0000-0000-0000A1030000}"/>
    <cellStyle name="Avertissement 11" xfId="12655" hidden="1" xr:uid="{00000000-0005-0000-0000-0000A2030000}"/>
    <cellStyle name="Avertissement 11" xfId="12700" hidden="1" xr:uid="{00000000-0005-0000-0000-0000A3030000}"/>
    <cellStyle name="Avertissement 11" xfId="12739" hidden="1" xr:uid="{00000000-0005-0000-0000-0000A4030000}"/>
    <cellStyle name="Avertissement 11" xfId="12776" hidden="1" xr:uid="{00000000-0005-0000-0000-0000A5030000}"/>
    <cellStyle name="Avertissement 11" xfId="12810" hidden="1" xr:uid="{00000000-0005-0000-0000-0000A6030000}"/>
    <cellStyle name="Avertissement 11" xfId="12919" hidden="1" xr:uid="{00000000-0005-0000-0000-0000A7030000}"/>
    <cellStyle name="Avertissement 11" xfId="12946" hidden="1" xr:uid="{00000000-0005-0000-0000-0000A8030000}"/>
    <cellStyle name="Avertissement 11" xfId="13008" hidden="1" xr:uid="{00000000-0005-0000-0000-0000A9030000}"/>
    <cellStyle name="Avertissement 11" xfId="13054" hidden="1" xr:uid="{00000000-0005-0000-0000-0000AA030000}"/>
    <cellStyle name="Avertissement 11" xfId="13098" hidden="1" xr:uid="{00000000-0005-0000-0000-0000AB030000}"/>
    <cellStyle name="Avertissement 11" xfId="13137" hidden="1" xr:uid="{00000000-0005-0000-0000-0000AC030000}"/>
    <cellStyle name="Avertissement 11" xfId="13173" hidden="1" xr:uid="{00000000-0005-0000-0000-0000AD030000}"/>
    <cellStyle name="Avertissement 11" xfId="13208" hidden="1" xr:uid="{00000000-0005-0000-0000-0000AE030000}"/>
    <cellStyle name="Avertissement 11" xfId="13279" hidden="1" xr:uid="{00000000-0005-0000-0000-0000AF030000}"/>
    <cellStyle name="Avertissement 11" xfId="12126" hidden="1" xr:uid="{00000000-0005-0000-0000-0000B0030000}"/>
    <cellStyle name="Avertissement 11" xfId="11002" hidden="1" xr:uid="{00000000-0005-0000-0000-0000B1030000}"/>
    <cellStyle name="Avertissement 11" xfId="6280" hidden="1" xr:uid="{00000000-0005-0000-0000-0000B2030000}"/>
    <cellStyle name="Avertissement 11" xfId="13316" hidden="1" xr:uid="{00000000-0005-0000-0000-0000B3030000}"/>
    <cellStyle name="Avertissement 11" xfId="13365" hidden="1" xr:uid="{00000000-0005-0000-0000-0000B4030000}"/>
    <cellStyle name="Avertissement 11" xfId="13414" hidden="1" xr:uid="{00000000-0005-0000-0000-0000B5030000}"/>
    <cellStyle name="Avertissement 11" xfId="13463" hidden="1" xr:uid="{00000000-0005-0000-0000-0000B6030000}"/>
    <cellStyle name="Avertissement 11" xfId="13511" hidden="1" xr:uid="{00000000-0005-0000-0000-0000B7030000}"/>
    <cellStyle name="Avertissement 11" xfId="13559" hidden="1" xr:uid="{00000000-0005-0000-0000-0000B8030000}"/>
    <cellStyle name="Avertissement 11" xfId="13605" hidden="1" xr:uid="{00000000-0005-0000-0000-0000B9030000}"/>
    <cellStyle name="Avertissement 11" xfId="13652" hidden="1" xr:uid="{00000000-0005-0000-0000-0000BA030000}"/>
    <cellStyle name="Avertissement 11" xfId="13697" hidden="1" xr:uid="{00000000-0005-0000-0000-0000BB030000}"/>
    <cellStyle name="Avertissement 11" xfId="13736" hidden="1" xr:uid="{00000000-0005-0000-0000-0000BC030000}"/>
    <cellStyle name="Avertissement 11" xfId="13773" hidden="1" xr:uid="{00000000-0005-0000-0000-0000BD030000}"/>
    <cellStyle name="Avertissement 11" xfId="13807" hidden="1" xr:uid="{00000000-0005-0000-0000-0000BE030000}"/>
    <cellStyle name="Avertissement 11" xfId="13915" hidden="1" xr:uid="{00000000-0005-0000-0000-0000BF030000}"/>
    <cellStyle name="Avertissement 11" xfId="13942" hidden="1" xr:uid="{00000000-0005-0000-0000-0000C0030000}"/>
    <cellStyle name="Avertissement 11" xfId="14004" hidden="1" xr:uid="{00000000-0005-0000-0000-0000C1030000}"/>
    <cellStyle name="Avertissement 11" xfId="14050" hidden="1" xr:uid="{00000000-0005-0000-0000-0000C2030000}"/>
    <cellStyle name="Avertissement 11" xfId="14094" hidden="1" xr:uid="{00000000-0005-0000-0000-0000C3030000}"/>
    <cellStyle name="Avertissement 11" xfId="14133" hidden="1" xr:uid="{00000000-0005-0000-0000-0000C4030000}"/>
    <cellStyle name="Avertissement 11" xfId="14169" hidden="1" xr:uid="{00000000-0005-0000-0000-0000C5030000}"/>
    <cellStyle name="Avertissement 11" xfId="14204" hidden="1" xr:uid="{00000000-0005-0000-0000-0000C6030000}"/>
    <cellStyle name="Avertissement 11" xfId="14275" hidden="1" xr:uid="{00000000-0005-0000-0000-0000C7030000}"/>
    <cellStyle name="Avertissement 11" xfId="14376" hidden="1" xr:uid="{00000000-0005-0000-0000-0000C8030000}"/>
    <cellStyle name="Avertissement 11" xfId="14472" hidden="1" xr:uid="{00000000-0005-0000-0000-0000C9030000}"/>
    <cellStyle name="Avertissement 11" xfId="14512" hidden="1" xr:uid="{00000000-0005-0000-0000-0000CA030000}"/>
    <cellStyle name="Avertissement 11" xfId="14562" hidden="1" xr:uid="{00000000-0005-0000-0000-0000CB030000}"/>
    <cellStyle name="Avertissement 11" xfId="14612" hidden="1" xr:uid="{00000000-0005-0000-0000-0000CC030000}"/>
    <cellStyle name="Avertissement 11" xfId="14662" hidden="1" xr:uid="{00000000-0005-0000-0000-0000CD030000}"/>
    <cellStyle name="Avertissement 11" xfId="14711" hidden="1" xr:uid="{00000000-0005-0000-0000-0000CE030000}"/>
    <cellStyle name="Avertissement 11" xfId="14760" hidden="1" xr:uid="{00000000-0005-0000-0000-0000CF030000}"/>
    <cellStyle name="Avertissement 11" xfId="14807" hidden="1" xr:uid="{00000000-0005-0000-0000-0000D0030000}"/>
    <cellStyle name="Avertissement 11" xfId="14854" hidden="1" xr:uid="{00000000-0005-0000-0000-0000D1030000}"/>
    <cellStyle name="Avertissement 11" xfId="14899" hidden="1" xr:uid="{00000000-0005-0000-0000-0000D2030000}"/>
    <cellStyle name="Avertissement 11" xfId="14938" hidden="1" xr:uid="{00000000-0005-0000-0000-0000D3030000}"/>
    <cellStyle name="Avertissement 11" xfId="14975" hidden="1" xr:uid="{00000000-0005-0000-0000-0000D4030000}"/>
    <cellStyle name="Avertissement 11" xfId="15009" hidden="1" xr:uid="{00000000-0005-0000-0000-0000D5030000}"/>
    <cellStyle name="Avertissement 11" xfId="15118" hidden="1" xr:uid="{00000000-0005-0000-0000-0000D6030000}"/>
    <cellStyle name="Avertissement 11" xfId="15145" hidden="1" xr:uid="{00000000-0005-0000-0000-0000D7030000}"/>
    <cellStyle name="Avertissement 11" xfId="15208" hidden="1" xr:uid="{00000000-0005-0000-0000-0000D8030000}"/>
    <cellStyle name="Avertissement 11" xfId="15254" hidden="1" xr:uid="{00000000-0005-0000-0000-0000D9030000}"/>
    <cellStyle name="Avertissement 11" xfId="15298" hidden="1" xr:uid="{00000000-0005-0000-0000-0000DA030000}"/>
    <cellStyle name="Avertissement 11" xfId="15337" hidden="1" xr:uid="{00000000-0005-0000-0000-0000DB030000}"/>
    <cellStyle name="Avertissement 11" xfId="15373" hidden="1" xr:uid="{00000000-0005-0000-0000-0000DC030000}"/>
    <cellStyle name="Avertissement 11" xfId="15408" hidden="1" xr:uid="{00000000-0005-0000-0000-0000DD030000}"/>
    <cellStyle name="Avertissement 11" xfId="15480" hidden="1" xr:uid="{00000000-0005-0000-0000-0000DE030000}"/>
    <cellStyle name="Avertissement 11" xfId="14325" hidden="1" xr:uid="{00000000-0005-0000-0000-0000DF030000}"/>
    <cellStyle name="Avertissement 11" xfId="15658" hidden="1" xr:uid="{00000000-0005-0000-0000-0000E0030000}"/>
    <cellStyle name="Avertissement 11" xfId="15764" hidden="1" xr:uid="{00000000-0005-0000-0000-0000E1030000}"/>
    <cellStyle name="Avertissement 11" xfId="15805" hidden="1" xr:uid="{00000000-0005-0000-0000-0000E2030000}"/>
    <cellStyle name="Avertissement 11" xfId="15855" hidden="1" xr:uid="{00000000-0005-0000-0000-0000E3030000}"/>
    <cellStyle name="Avertissement 11" xfId="15905" hidden="1" xr:uid="{00000000-0005-0000-0000-0000E4030000}"/>
    <cellStyle name="Avertissement 11" xfId="15955" hidden="1" xr:uid="{00000000-0005-0000-0000-0000E5030000}"/>
    <cellStyle name="Avertissement 11" xfId="16004" hidden="1" xr:uid="{00000000-0005-0000-0000-0000E6030000}"/>
    <cellStyle name="Avertissement 11" xfId="16053" hidden="1" xr:uid="{00000000-0005-0000-0000-0000E7030000}"/>
    <cellStyle name="Avertissement 11" xfId="16100" hidden="1" xr:uid="{00000000-0005-0000-0000-0000E8030000}"/>
    <cellStyle name="Avertissement 11" xfId="16147" hidden="1" xr:uid="{00000000-0005-0000-0000-0000E9030000}"/>
    <cellStyle name="Avertissement 11" xfId="16192" hidden="1" xr:uid="{00000000-0005-0000-0000-0000EA030000}"/>
    <cellStyle name="Avertissement 11" xfId="16231" hidden="1" xr:uid="{00000000-0005-0000-0000-0000EB030000}"/>
    <cellStyle name="Avertissement 11" xfId="16268" hidden="1" xr:uid="{00000000-0005-0000-0000-0000EC030000}"/>
    <cellStyle name="Avertissement 11" xfId="16302" hidden="1" xr:uid="{00000000-0005-0000-0000-0000ED030000}"/>
    <cellStyle name="Avertissement 11" xfId="16416" hidden="1" xr:uid="{00000000-0005-0000-0000-0000EE030000}"/>
    <cellStyle name="Avertissement 11" xfId="16445" hidden="1" xr:uid="{00000000-0005-0000-0000-0000EF030000}"/>
    <cellStyle name="Avertissement 11" xfId="16510" hidden="1" xr:uid="{00000000-0005-0000-0000-0000F0030000}"/>
    <cellStyle name="Avertissement 11" xfId="16556" hidden="1" xr:uid="{00000000-0005-0000-0000-0000F1030000}"/>
    <cellStyle name="Avertissement 11" xfId="16600" hidden="1" xr:uid="{00000000-0005-0000-0000-0000F2030000}"/>
    <cellStyle name="Avertissement 11" xfId="16639" hidden="1" xr:uid="{00000000-0005-0000-0000-0000F3030000}"/>
    <cellStyle name="Avertissement 11" xfId="16675" hidden="1" xr:uid="{00000000-0005-0000-0000-0000F4030000}"/>
    <cellStyle name="Avertissement 11" xfId="16710" hidden="1" xr:uid="{00000000-0005-0000-0000-0000F5030000}"/>
    <cellStyle name="Avertissement 11" xfId="16787" hidden="1" xr:uid="{00000000-0005-0000-0000-0000F6030000}"/>
    <cellStyle name="Avertissement 11" xfId="16952" hidden="1" xr:uid="{00000000-0005-0000-0000-0000F7030000}"/>
    <cellStyle name="Avertissement 11" xfId="17049" hidden="1" xr:uid="{00000000-0005-0000-0000-0000F8030000}"/>
    <cellStyle name="Avertissement 11" xfId="17089" hidden="1" xr:uid="{00000000-0005-0000-0000-0000F9030000}"/>
    <cellStyle name="Avertissement 11" xfId="17139" hidden="1" xr:uid="{00000000-0005-0000-0000-0000FA030000}"/>
    <cellStyle name="Avertissement 11" xfId="17189" hidden="1" xr:uid="{00000000-0005-0000-0000-0000FB030000}"/>
    <cellStyle name="Avertissement 11" xfId="17239" hidden="1" xr:uid="{00000000-0005-0000-0000-0000FC030000}"/>
    <cellStyle name="Avertissement 11" xfId="17288" hidden="1" xr:uid="{00000000-0005-0000-0000-0000FD030000}"/>
    <cellStyle name="Avertissement 11" xfId="17337" hidden="1" xr:uid="{00000000-0005-0000-0000-0000FE030000}"/>
    <cellStyle name="Avertissement 11" xfId="17384" hidden="1" xr:uid="{00000000-0005-0000-0000-0000FF030000}"/>
    <cellStyle name="Avertissement 11" xfId="17431" hidden="1" xr:uid="{00000000-0005-0000-0000-000000040000}"/>
    <cellStyle name="Avertissement 11" xfId="17476" hidden="1" xr:uid="{00000000-0005-0000-0000-000001040000}"/>
    <cellStyle name="Avertissement 11" xfId="17515" hidden="1" xr:uid="{00000000-0005-0000-0000-000002040000}"/>
    <cellStyle name="Avertissement 11" xfId="17552" hidden="1" xr:uid="{00000000-0005-0000-0000-000003040000}"/>
    <cellStyle name="Avertissement 11" xfId="17586" hidden="1" xr:uid="{00000000-0005-0000-0000-000004040000}"/>
    <cellStyle name="Avertissement 11" xfId="17696" hidden="1" xr:uid="{00000000-0005-0000-0000-000005040000}"/>
    <cellStyle name="Avertissement 11" xfId="17723" hidden="1" xr:uid="{00000000-0005-0000-0000-000006040000}"/>
    <cellStyle name="Avertissement 11" xfId="17786" hidden="1" xr:uid="{00000000-0005-0000-0000-000007040000}"/>
    <cellStyle name="Avertissement 11" xfId="17832" hidden="1" xr:uid="{00000000-0005-0000-0000-000008040000}"/>
    <cellStyle name="Avertissement 11" xfId="17876" hidden="1" xr:uid="{00000000-0005-0000-0000-000009040000}"/>
    <cellStyle name="Avertissement 11" xfId="17915" hidden="1" xr:uid="{00000000-0005-0000-0000-00000A040000}"/>
    <cellStyle name="Avertissement 11" xfId="17951" hidden="1" xr:uid="{00000000-0005-0000-0000-00000B040000}"/>
    <cellStyle name="Avertissement 11" xfId="17986" hidden="1" xr:uid="{00000000-0005-0000-0000-00000C040000}"/>
    <cellStyle name="Avertissement 11" xfId="18060" hidden="1" xr:uid="{00000000-0005-0000-0000-00000D040000}"/>
    <cellStyle name="Avertissement 11" xfId="16900" hidden="1" xr:uid="{00000000-0005-0000-0000-00000E040000}"/>
    <cellStyle name="Avertissement 11" xfId="16175" hidden="1" xr:uid="{00000000-0005-0000-0000-00000F040000}"/>
    <cellStyle name="Avertissement 11" xfId="18103" hidden="1" xr:uid="{00000000-0005-0000-0000-000010040000}"/>
    <cellStyle name="Avertissement 11" xfId="18144" hidden="1" xr:uid="{00000000-0005-0000-0000-000011040000}"/>
    <cellStyle name="Avertissement 11" xfId="18194" hidden="1" xr:uid="{00000000-0005-0000-0000-000012040000}"/>
    <cellStyle name="Avertissement 11" xfId="18244" hidden="1" xr:uid="{00000000-0005-0000-0000-000013040000}"/>
    <cellStyle name="Avertissement 11" xfId="18294" hidden="1" xr:uid="{00000000-0005-0000-0000-000014040000}"/>
    <cellStyle name="Avertissement 11" xfId="18343" hidden="1" xr:uid="{00000000-0005-0000-0000-000015040000}"/>
    <cellStyle name="Avertissement 11" xfId="18391" hidden="1" xr:uid="{00000000-0005-0000-0000-000016040000}"/>
    <cellStyle name="Avertissement 11" xfId="18438" hidden="1" xr:uid="{00000000-0005-0000-0000-000017040000}"/>
    <cellStyle name="Avertissement 11" xfId="18485" hidden="1" xr:uid="{00000000-0005-0000-0000-000018040000}"/>
    <cellStyle name="Avertissement 11" xfId="18530" hidden="1" xr:uid="{00000000-0005-0000-0000-000019040000}"/>
    <cellStyle name="Avertissement 11" xfId="18569" hidden="1" xr:uid="{00000000-0005-0000-0000-00001A040000}"/>
    <cellStyle name="Avertissement 11" xfId="18606" hidden="1" xr:uid="{00000000-0005-0000-0000-00001B040000}"/>
    <cellStyle name="Avertissement 11" xfId="18640" hidden="1" xr:uid="{00000000-0005-0000-0000-00001C040000}"/>
    <cellStyle name="Avertissement 11" xfId="18754" hidden="1" xr:uid="{00000000-0005-0000-0000-00001D040000}"/>
    <cellStyle name="Avertissement 11" xfId="18783" hidden="1" xr:uid="{00000000-0005-0000-0000-00001E040000}"/>
    <cellStyle name="Avertissement 11" xfId="18848" hidden="1" xr:uid="{00000000-0005-0000-0000-00001F040000}"/>
    <cellStyle name="Avertissement 11" xfId="18894" hidden="1" xr:uid="{00000000-0005-0000-0000-000020040000}"/>
    <cellStyle name="Avertissement 11" xfId="18938" hidden="1" xr:uid="{00000000-0005-0000-0000-000021040000}"/>
    <cellStyle name="Avertissement 11" xfId="18977" hidden="1" xr:uid="{00000000-0005-0000-0000-000022040000}"/>
    <cellStyle name="Avertissement 11" xfId="19013" hidden="1" xr:uid="{00000000-0005-0000-0000-000023040000}"/>
    <cellStyle name="Avertissement 11" xfId="19048" hidden="1" xr:uid="{00000000-0005-0000-0000-000024040000}"/>
    <cellStyle name="Avertissement 11" xfId="19125" hidden="1" xr:uid="{00000000-0005-0000-0000-000025040000}"/>
    <cellStyle name="Avertissement 11" xfId="19288" hidden="1" xr:uid="{00000000-0005-0000-0000-000026040000}"/>
    <cellStyle name="Avertissement 11" xfId="19385" hidden="1" xr:uid="{00000000-0005-0000-0000-000027040000}"/>
    <cellStyle name="Avertissement 11" xfId="19425" hidden="1" xr:uid="{00000000-0005-0000-0000-000028040000}"/>
    <cellStyle name="Avertissement 11" xfId="19475" hidden="1" xr:uid="{00000000-0005-0000-0000-000029040000}"/>
    <cellStyle name="Avertissement 11" xfId="19525" hidden="1" xr:uid="{00000000-0005-0000-0000-00002A040000}"/>
    <cellStyle name="Avertissement 11" xfId="19575" hidden="1" xr:uid="{00000000-0005-0000-0000-00002B040000}"/>
    <cellStyle name="Avertissement 11" xfId="19624" hidden="1" xr:uid="{00000000-0005-0000-0000-00002C040000}"/>
    <cellStyle name="Avertissement 11" xfId="19673" hidden="1" xr:uid="{00000000-0005-0000-0000-00002D040000}"/>
    <cellStyle name="Avertissement 11" xfId="19720" hidden="1" xr:uid="{00000000-0005-0000-0000-00002E040000}"/>
    <cellStyle name="Avertissement 11" xfId="19767" hidden="1" xr:uid="{00000000-0005-0000-0000-00002F040000}"/>
    <cellStyle name="Avertissement 11" xfId="19812" hidden="1" xr:uid="{00000000-0005-0000-0000-000030040000}"/>
    <cellStyle name="Avertissement 11" xfId="19851" hidden="1" xr:uid="{00000000-0005-0000-0000-000031040000}"/>
    <cellStyle name="Avertissement 11" xfId="19888" hidden="1" xr:uid="{00000000-0005-0000-0000-000032040000}"/>
    <cellStyle name="Avertissement 11" xfId="19922" hidden="1" xr:uid="{00000000-0005-0000-0000-000033040000}"/>
    <cellStyle name="Avertissement 11" xfId="20031" hidden="1" xr:uid="{00000000-0005-0000-0000-000034040000}"/>
    <cellStyle name="Avertissement 11" xfId="20058" hidden="1" xr:uid="{00000000-0005-0000-0000-000035040000}"/>
    <cellStyle name="Avertissement 11" xfId="20121" hidden="1" xr:uid="{00000000-0005-0000-0000-000036040000}"/>
    <cellStyle name="Avertissement 11" xfId="20167" hidden="1" xr:uid="{00000000-0005-0000-0000-000037040000}"/>
    <cellStyle name="Avertissement 11" xfId="20211" hidden="1" xr:uid="{00000000-0005-0000-0000-000038040000}"/>
    <cellStyle name="Avertissement 11" xfId="20250" hidden="1" xr:uid="{00000000-0005-0000-0000-000039040000}"/>
    <cellStyle name="Avertissement 11" xfId="20286" hidden="1" xr:uid="{00000000-0005-0000-0000-00003A040000}"/>
    <cellStyle name="Avertissement 11" xfId="20321" hidden="1" xr:uid="{00000000-0005-0000-0000-00003B040000}"/>
    <cellStyle name="Avertissement 11" xfId="20395" hidden="1" xr:uid="{00000000-0005-0000-0000-00003C040000}"/>
    <cellStyle name="Avertissement 11" xfId="19236" hidden="1" xr:uid="{00000000-0005-0000-0000-00003D040000}"/>
    <cellStyle name="Avertissement 11" xfId="15633" hidden="1" xr:uid="{00000000-0005-0000-0000-00003E040000}"/>
    <cellStyle name="Avertissement 11" xfId="20433" hidden="1" xr:uid="{00000000-0005-0000-0000-00003F040000}"/>
    <cellStyle name="Avertissement 11" xfId="20474" hidden="1" xr:uid="{00000000-0005-0000-0000-000040040000}"/>
    <cellStyle name="Avertissement 11" xfId="20524" hidden="1" xr:uid="{00000000-0005-0000-0000-000041040000}"/>
    <cellStyle name="Avertissement 11" xfId="20574" hidden="1" xr:uid="{00000000-0005-0000-0000-000042040000}"/>
    <cellStyle name="Avertissement 11" xfId="20624" hidden="1" xr:uid="{00000000-0005-0000-0000-000043040000}"/>
    <cellStyle name="Avertissement 11" xfId="20673" hidden="1" xr:uid="{00000000-0005-0000-0000-000044040000}"/>
    <cellStyle name="Avertissement 11" xfId="20722" hidden="1" xr:uid="{00000000-0005-0000-0000-000045040000}"/>
    <cellStyle name="Avertissement 11" xfId="20769" hidden="1" xr:uid="{00000000-0005-0000-0000-000046040000}"/>
    <cellStyle name="Avertissement 11" xfId="20816" hidden="1" xr:uid="{00000000-0005-0000-0000-000047040000}"/>
    <cellStyle name="Avertissement 11" xfId="20861" hidden="1" xr:uid="{00000000-0005-0000-0000-000048040000}"/>
    <cellStyle name="Avertissement 11" xfId="20900" hidden="1" xr:uid="{00000000-0005-0000-0000-000049040000}"/>
    <cellStyle name="Avertissement 11" xfId="20937" hidden="1" xr:uid="{00000000-0005-0000-0000-00004A040000}"/>
    <cellStyle name="Avertissement 11" xfId="20971" hidden="1" xr:uid="{00000000-0005-0000-0000-00004B040000}"/>
    <cellStyle name="Avertissement 11" xfId="21083" hidden="1" xr:uid="{00000000-0005-0000-0000-00004C040000}"/>
    <cellStyle name="Avertissement 11" xfId="21112" hidden="1" xr:uid="{00000000-0005-0000-0000-00004D040000}"/>
    <cellStyle name="Avertissement 11" xfId="21176" hidden="1" xr:uid="{00000000-0005-0000-0000-00004E040000}"/>
    <cellStyle name="Avertissement 11" xfId="21222" hidden="1" xr:uid="{00000000-0005-0000-0000-00004F040000}"/>
    <cellStyle name="Avertissement 11" xfId="21266" hidden="1" xr:uid="{00000000-0005-0000-0000-000050040000}"/>
    <cellStyle name="Avertissement 11" xfId="21305" hidden="1" xr:uid="{00000000-0005-0000-0000-000051040000}"/>
    <cellStyle name="Avertissement 11" xfId="21341" hidden="1" xr:uid="{00000000-0005-0000-0000-000052040000}"/>
    <cellStyle name="Avertissement 11" xfId="21376" hidden="1" xr:uid="{00000000-0005-0000-0000-000053040000}"/>
    <cellStyle name="Avertissement 11" xfId="21451" hidden="1" xr:uid="{00000000-0005-0000-0000-000054040000}"/>
    <cellStyle name="Avertissement 11" xfId="21609" hidden="1" xr:uid="{00000000-0005-0000-0000-000055040000}"/>
    <cellStyle name="Avertissement 11" xfId="21706" hidden="1" xr:uid="{00000000-0005-0000-0000-000056040000}"/>
    <cellStyle name="Avertissement 11" xfId="21746" hidden="1" xr:uid="{00000000-0005-0000-0000-000057040000}"/>
    <cellStyle name="Avertissement 11" xfId="21796" hidden="1" xr:uid="{00000000-0005-0000-0000-000058040000}"/>
    <cellStyle name="Avertissement 11" xfId="21846" hidden="1" xr:uid="{00000000-0005-0000-0000-000059040000}"/>
    <cellStyle name="Avertissement 11" xfId="21896" hidden="1" xr:uid="{00000000-0005-0000-0000-00005A040000}"/>
    <cellStyle name="Avertissement 11" xfId="21945" hidden="1" xr:uid="{00000000-0005-0000-0000-00005B040000}"/>
    <cellStyle name="Avertissement 11" xfId="21994" hidden="1" xr:uid="{00000000-0005-0000-0000-00005C040000}"/>
    <cellStyle name="Avertissement 11" xfId="22041" hidden="1" xr:uid="{00000000-0005-0000-0000-00005D040000}"/>
    <cellStyle name="Avertissement 11" xfId="22088" hidden="1" xr:uid="{00000000-0005-0000-0000-00005E040000}"/>
    <cellStyle name="Avertissement 11" xfId="22133" hidden="1" xr:uid="{00000000-0005-0000-0000-00005F040000}"/>
    <cellStyle name="Avertissement 11" xfId="22172" hidden="1" xr:uid="{00000000-0005-0000-0000-000060040000}"/>
    <cellStyle name="Avertissement 11" xfId="22209" hidden="1" xr:uid="{00000000-0005-0000-0000-000061040000}"/>
    <cellStyle name="Avertissement 11" xfId="22243" hidden="1" xr:uid="{00000000-0005-0000-0000-000062040000}"/>
    <cellStyle name="Avertissement 11" xfId="22353" hidden="1" xr:uid="{00000000-0005-0000-0000-000063040000}"/>
    <cellStyle name="Avertissement 11" xfId="22380" hidden="1" xr:uid="{00000000-0005-0000-0000-000064040000}"/>
    <cellStyle name="Avertissement 11" xfId="22443" hidden="1" xr:uid="{00000000-0005-0000-0000-000065040000}"/>
    <cellStyle name="Avertissement 11" xfId="22489" hidden="1" xr:uid="{00000000-0005-0000-0000-000066040000}"/>
    <cellStyle name="Avertissement 11" xfId="22533" hidden="1" xr:uid="{00000000-0005-0000-0000-000067040000}"/>
    <cellStyle name="Avertissement 11" xfId="22572" hidden="1" xr:uid="{00000000-0005-0000-0000-000068040000}"/>
    <cellStyle name="Avertissement 11" xfId="22608" hidden="1" xr:uid="{00000000-0005-0000-0000-000069040000}"/>
    <cellStyle name="Avertissement 11" xfId="22643" hidden="1" xr:uid="{00000000-0005-0000-0000-00006A040000}"/>
    <cellStyle name="Avertissement 11" xfId="22717" hidden="1" xr:uid="{00000000-0005-0000-0000-00006B040000}"/>
    <cellStyle name="Avertissement 11" xfId="21557" hidden="1" xr:uid="{00000000-0005-0000-0000-00006C040000}"/>
    <cellStyle name="Avertissement 11" xfId="19136" hidden="1" xr:uid="{00000000-0005-0000-0000-00006D040000}"/>
    <cellStyle name="Avertissement 11" xfId="17760" hidden="1" xr:uid="{00000000-0005-0000-0000-00006E040000}"/>
    <cellStyle name="Avertissement 11" xfId="22789" hidden="1" xr:uid="{00000000-0005-0000-0000-00006F040000}"/>
    <cellStyle name="Avertissement 11" xfId="22839" hidden="1" xr:uid="{00000000-0005-0000-0000-000070040000}"/>
    <cellStyle name="Avertissement 11" xfId="22889" hidden="1" xr:uid="{00000000-0005-0000-0000-000071040000}"/>
    <cellStyle name="Avertissement 11" xfId="22939" hidden="1" xr:uid="{00000000-0005-0000-0000-000072040000}"/>
    <cellStyle name="Avertissement 11" xfId="22987" hidden="1" xr:uid="{00000000-0005-0000-0000-000073040000}"/>
    <cellStyle name="Avertissement 11" xfId="23036" hidden="1" xr:uid="{00000000-0005-0000-0000-000074040000}"/>
    <cellStyle name="Avertissement 11" xfId="23082" hidden="1" xr:uid="{00000000-0005-0000-0000-000075040000}"/>
    <cellStyle name="Avertissement 11" xfId="23129" hidden="1" xr:uid="{00000000-0005-0000-0000-000076040000}"/>
    <cellStyle name="Avertissement 11" xfId="23174" hidden="1" xr:uid="{00000000-0005-0000-0000-000077040000}"/>
    <cellStyle name="Avertissement 11" xfId="23213" hidden="1" xr:uid="{00000000-0005-0000-0000-000078040000}"/>
    <cellStyle name="Avertissement 11" xfId="23250" hidden="1" xr:uid="{00000000-0005-0000-0000-000079040000}"/>
    <cellStyle name="Avertissement 11" xfId="23284" hidden="1" xr:uid="{00000000-0005-0000-0000-00007A040000}"/>
    <cellStyle name="Avertissement 11" xfId="23395" hidden="1" xr:uid="{00000000-0005-0000-0000-00007B040000}"/>
    <cellStyle name="Avertissement 11" xfId="23424" hidden="1" xr:uid="{00000000-0005-0000-0000-00007C040000}"/>
    <cellStyle name="Avertissement 11" xfId="23487" hidden="1" xr:uid="{00000000-0005-0000-0000-00007D040000}"/>
    <cellStyle name="Avertissement 11" xfId="23533" hidden="1" xr:uid="{00000000-0005-0000-0000-00007E040000}"/>
    <cellStyle name="Avertissement 11" xfId="23577" hidden="1" xr:uid="{00000000-0005-0000-0000-00007F040000}"/>
    <cellStyle name="Avertissement 11" xfId="23616" hidden="1" xr:uid="{00000000-0005-0000-0000-000080040000}"/>
    <cellStyle name="Avertissement 11" xfId="23652" hidden="1" xr:uid="{00000000-0005-0000-0000-000081040000}"/>
    <cellStyle name="Avertissement 11" xfId="23687" hidden="1" xr:uid="{00000000-0005-0000-0000-000082040000}"/>
    <cellStyle name="Avertissement 11" xfId="23759" hidden="1" xr:uid="{00000000-0005-0000-0000-000083040000}"/>
    <cellStyle name="Avertissement 11" xfId="23910" hidden="1" xr:uid="{00000000-0005-0000-0000-000084040000}"/>
    <cellStyle name="Avertissement 11" xfId="24006" hidden="1" xr:uid="{00000000-0005-0000-0000-000085040000}"/>
    <cellStyle name="Avertissement 11" xfId="24046" hidden="1" xr:uid="{00000000-0005-0000-0000-000086040000}"/>
    <cellStyle name="Avertissement 11" xfId="24096" hidden="1" xr:uid="{00000000-0005-0000-0000-000087040000}"/>
    <cellStyle name="Avertissement 11" xfId="24146" hidden="1" xr:uid="{00000000-0005-0000-0000-000088040000}"/>
    <cellStyle name="Avertissement 11" xfId="24196" hidden="1" xr:uid="{00000000-0005-0000-0000-000089040000}"/>
    <cellStyle name="Avertissement 11" xfId="24245" hidden="1" xr:uid="{00000000-0005-0000-0000-00008A040000}"/>
    <cellStyle name="Avertissement 11" xfId="24294" hidden="1" xr:uid="{00000000-0005-0000-0000-00008B040000}"/>
    <cellStyle name="Avertissement 11" xfId="24341" hidden="1" xr:uid="{00000000-0005-0000-0000-00008C040000}"/>
    <cellStyle name="Avertissement 11" xfId="24388" hidden="1" xr:uid="{00000000-0005-0000-0000-00008D040000}"/>
    <cellStyle name="Avertissement 11" xfId="24433" hidden="1" xr:uid="{00000000-0005-0000-0000-00008E040000}"/>
    <cellStyle name="Avertissement 11" xfId="24472" hidden="1" xr:uid="{00000000-0005-0000-0000-00008F040000}"/>
    <cellStyle name="Avertissement 11" xfId="24509" hidden="1" xr:uid="{00000000-0005-0000-0000-000090040000}"/>
    <cellStyle name="Avertissement 11" xfId="24543" hidden="1" xr:uid="{00000000-0005-0000-0000-000091040000}"/>
    <cellStyle name="Avertissement 11" xfId="24653" hidden="1" xr:uid="{00000000-0005-0000-0000-000092040000}"/>
    <cellStyle name="Avertissement 11" xfId="24680" hidden="1" xr:uid="{00000000-0005-0000-0000-000093040000}"/>
    <cellStyle name="Avertissement 11" xfId="24743" hidden="1" xr:uid="{00000000-0005-0000-0000-000094040000}"/>
    <cellStyle name="Avertissement 11" xfId="24789" hidden="1" xr:uid="{00000000-0005-0000-0000-000095040000}"/>
    <cellStyle name="Avertissement 11" xfId="24833" hidden="1" xr:uid="{00000000-0005-0000-0000-000096040000}"/>
    <cellStyle name="Avertissement 11" xfId="24872" hidden="1" xr:uid="{00000000-0005-0000-0000-000097040000}"/>
    <cellStyle name="Avertissement 11" xfId="24908" hidden="1" xr:uid="{00000000-0005-0000-0000-000098040000}"/>
    <cellStyle name="Avertissement 11" xfId="24943" hidden="1" xr:uid="{00000000-0005-0000-0000-000099040000}"/>
    <cellStyle name="Avertissement 11" xfId="25015" hidden="1" xr:uid="{00000000-0005-0000-0000-00009A040000}"/>
    <cellStyle name="Avertissement 11" xfId="23858" hidden="1" xr:uid="{00000000-0005-0000-0000-00009B040000}"/>
    <cellStyle name="Avertissement 11" xfId="21500" hidden="1" xr:uid="{00000000-0005-0000-0000-00009C040000}"/>
    <cellStyle name="Avertissement 11" xfId="25047" hidden="1" xr:uid="{00000000-0005-0000-0000-00009D040000}"/>
    <cellStyle name="Avertissement 11" xfId="25088" hidden="1" xr:uid="{00000000-0005-0000-0000-00009E040000}"/>
    <cellStyle name="Avertissement 11" xfId="25138" hidden="1" xr:uid="{00000000-0005-0000-0000-00009F040000}"/>
    <cellStyle name="Avertissement 11" xfId="25188" hidden="1" xr:uid="{00000000-0005-0000-0000-0000A0040000}"/>
    <cellStyle name="Avertissement 11" xfId="25238" hidden="1" xr:uid="{00000000-0005-0000-0000-0000A1040000}"/>
    <cellStyle name="Avertissement 11" xfId="25287" hidden="1" xr:uid="{00000000-0005-0000-0000-0000A2040000}"/>
    <cellStyle name="Avertissement 11" xfId="25336" hidden="1" xr:uid="{00000000-0005-0000-0000-0000A3040000}"/>
    <cellStyle name="Avertissement 11" xfId="25383" hidden="1" xr:uid="{00000000-0005-0000-0000-0000A4040000}"/>
    <cellStyle name="Avertissement 11" xfId="25429" hidden="1" xr:uid="{00000000-0005-0000-0000-0000A5040000}"/>
    <cellStyle name="Avertissement 11" xfId="25473" hidden="1" xr:uid="{00000000-0005-0000-0000-0000A6040000}"/>
    <cellStyle name="Avertissement 11" xfId="25511" hidden="1" xr:uid="{00000000-0005-0000-0000-0000A7040000}"/>
    <cellStyle name="Avertissement 11" xfId="25548" hidden="1" xr:uid="{00000000-0005-0000-0000-0000A8040000}"/>
    <cellStyle name="Avertissement 11" xfId="25582" hidden="1" xr:uid="{00000000-0005-0000-0000-0000A9040000}"/>
    <cellStyle name="Avertissement 11" xfId="25691" hidden="1" xr:uid="{00000000-0005-0000-0000-0000AA040000}"/>
    <cellStyle name="Avertissement 11" xfId="25720" hidden="1" xr:uid="{00000000-0005-0000-0000-0000AB040000}"/>
    <cellStyle name="Avertissement 11" xfId="25782" hidden="1" xr:uid="{00000000-0005-0000-0000-0000AC040000}"/>
    <cellStyle name="Avertissement 11" xfId="25828" hidden="1" xr:uid="{00000000-0005-0000-0000-0000AD040000}"/>
    <cellStyle name="Avertissement 11" xfId="25872" hidden="1" xr:uid="{00000000-0005-0000-0000-0000AE040000}"/>
    <cellStyle name="Avertissement 11" xfId="25911" hidden="1" xr:uid="{00000000-0005-0000-0000-0000AF040000}"/>
    <cellStyle name="Avertissement 11" xfId="25947" hidden="1" xr:uid="{00000000-0005-0000-0000-0000B0040000}"/>
    <cellStyle name="Avertissement 11" xfId="25982" hidden="1" xr:uid="{00000000-0005-0000-0000-0000B1040000}"/>
    <cellStyle name="Avertissement 11" xfId="26053" hidden="1" xr:uid="{00000000-0005-0000-0000-0000B2040000}"/>
    <cellStyle name="Avertissement 11" xfId="26175" hidden="1" xr:uid="{00000000-0005-0000-0000-0000B3040000}"/>
    <cellStyle name="Avertissement 11" xfId="26271" hidden="1" xr:uid="{00000000-0005-0000-0000-0000B4040000}"/>
    <cellStyle name="Avertissement 11" xfId="26311" hidden="1" xr:uid="{00000000-0005-0000-0000-0000B5040000}"/>
    <cellStyle name="Avertissement 11" xfId="26361" hidden="1" xr:uid="{00000000-0005-0000-0000-0000B6040000}"/>
    <cellStyle name="Avertissement 11" xfId="26411" hidden="1" xr:uid="{00000000-0005-0000-0000-0000B7040000}"/>
    <cellStyle name="Avertissement 11" xfId="26461" hidden="1" xr:uid="{00000000-0005-0000-0000-0000B8040000}"/>
    <cellStyle name="Avertissement 11" xfId="26510" hidden="1" xr:uid="{00000000-0005-0000-0000-0000B9040000}"/>
    <cellStyle name="Avertissement 11" xfId="26559" hidden="1" xr:uid="{00000000-0005-0000-0000-0000BA040000}"/>
    <cellStyle name="Avertissement 11" xfId="26606" hidden="1" xr:uid="{00000000-0005-0000-0000-0000BB040000}"/>
    <cellStyle name="Avertissement 11" xfId="26653" hidden="1" xr:uid="{00000000-0005-0000-0000-0000BC040000}"/>
    <cellStyle name="Avertissement 11" xfId="26698" hidden="1" xr:uid="{00000000-0005-0000-0000-0000BD040000}"/>
    <cellStyle name="Avertissement 11" xfId="26737" hidden="1" xr:uid="{00000000-0005-0000-0000-0000BE040000}"/>
    <cellStyle name="Avertissement 11" xfId="26774" hidden="1" xr:uid="{00000000-0005-0000-0000-0000BF040000}"/>
    <cellStyle name="Avertissement 11" xfId="26808" hidden="1" xr:uid="{00000000-0005-0000-0000-0000C0040000}"/>
    <cellStyle name="Avertissement 11" xfId="26917" hidden="1" xr:uid="{00000000-0005-0000-0000-0000C1040000}"/>
    <cellStyle name="Avertissement 11" xfId="26944" hidden="1" xr:uid="{00000000-0005-0000-0000-0000C2040000}"/>
    <cellStyle name="Avertissement 11" xfId="27006" hidden="1" xr:uid="{00000000-0005-0000-0000-0000C3040000}"/>
    <cellStyle name="Avertissement 11" xfId="27052" hidden="1" xr:uid="{00000000-0005-0000-0000-0000C4040000}"/>
    <cellStyle name="Avertissement 11" xfId="27096" hidden="1" xr:uid="{00000000-0005-0000-0000-0000C5040000}"/>
    <cellStyle name="Avertissement 11" xfId="27135" hidden="1" xr:uid="{00000000-0005-0000-0000-0000C6040000}"/>
    <cellStyle name="Avertissement 11" xfId="27171" hidden="1" xr:uid="{00000000-0005-0000-0000-0000C7040000}"/>
    <cellStyle name="Avertissement 11" xfId="27206" hidden="1" xr:uid="{00000000-0005-0000-0000-0000C8040000}"/>
    <cellStyle name="Avertissement 11" xfId="27277" hidden="1" xr:uid="{00000000-0005-0000-0000-0000C9040000}"/>
    <cellStyle name="Avertissement 11" xfId="26124" hidden="1" xr:uid="{00000000-0005-0000-0000-0000CA040000}"/>
    <cellStyle name="Avertissement 11" xfId="23801" hidden="1" xr:uid="{00000000-0005-0000-0000-0000CB040000}"/>
    <cellStyle name="Avertissement 11" xfId="21492" hidden="1" xr:uid="{00000000-0005-0000-0000-0000CC040000}"/>
    <cellStyle name="Avertissement 11" xfId="27323" hidden="1" xr:uid="{00000000-0005-0000-0000-0000CD040000}"/>
    <cellStyle name="Avertissement 11" xfId="27372" hidden="1" xr:uid="{00000000-0005-0000-0000-0000CE040000}"/>
    <cellStyle name="Avertissement 11" xfId="27421" hidden="1" xr:uid="{00000000-0005-0000-0000-0000CF040000}"/>
    <cellStyle name="Avertissement 11" xfId="27470" hidden="1" xr:uid="{00000000-0005-0000-0000-0000D0040000}"/>
    <cellStyle name="Avertissement 11" xfId="27518" hidden="1" xr:uid="{00000000-0005-0000-0000-0000D1040000}"/>
    <cellStyle name="Avertissement 11" xfId="27566" hidden="1" xr:uid="{00000000-0005-0000-0000-0000D2040000}"/>
    <cellStyle name="Avertissement 11" xfId="27612" hidden="1" xr:uid="{00000000-0005-0000-0000-0000D3040000}"/>
    <cellStyle name="Avertissement 11" xfId="27659" hidden="1" xr:uid="{00000000-0005-0000-0000-0000D4040000}"/>
    <cellStyle name="Avertissement 11" xfId="27704" hidden="1" xr:uid="{00000000-0005-0000-0000-0000D5040000}"/>
    <cellStyle name="Avertissement 11" xfId="27743" hidden="1" xr:uid="{00000000-0005-0000-0000-0000D6040000}"/>
    <cellStyle name="Avertissement 11" xfId="27780" hidden="1" xr:uid="{00000000-0005-0000-0000-0000D7040000}"/>
    <cellStyle name="Avertissement 11" xfId="27814" hidden="1" xr:uid="{00000000-0005-0000-0000-0000D8040000}"/>
    <cellStyle name="Avertissement 11" xfId="27922" hidden="1" xr:uid="{00000000-0005-0000-0000-0000D9040000}"/>
    <cellStyle name="Avertissement 11" xfId="27949" hidden="1" xr:uid="{00000000-0005-0000-0000-0000DA040000}"/>
    <cellStyle name="Avertissement 11" xfId="28011" hidden="1" xr:uid="{00000000-0005-0000-0000-0000DB040000}"/>
    <cellStyle name="Avertissement 11" xfId="28057" hidden="1" xr:uid="{00000000-0005-0000-0000-0000DC040000}"/>
    <cellStyle name="Avertissement 11" xfId="28101" hidden="1" xr:uid="{00000000-0005-0000-0000-0000DD040000}"/>
    <cellStyle name="Avertissement 11" xfId="28140" hidden="1" xr:uid="{00000000-0005-0000-0000-0000DE040000}"/>
    <cellStyle name="Avertissement 11" xfId="28176" hidden="1" xr:uid="{00000000-0005-0000-0000-0000DF040000}"/>
    <cellStyle name="Avertissement 11" xfId="28211" hidden="1" xr:uid="{00000000-0005-0000-0000-0000E0040000}"/>
    <cellStyle name="Avertissement 11" xfId="28282" hidden="1" xr:uid="{00000000-0005-0000-0000-0000E1040000}"/>
    <cellStyle name="Avertissement 11" xfId="28382" hidden="1" xr:uid="{00000000-0005-0000-0000-0000E2040000}"/>
    <cellStyle name="Avertissement 11" xfId="28477" hidden="1" xr:uid="{00000000-0005-0000-0000-0000E3040000}"/>
    <cellStyle name="Avertissement 11" xfId="28517" hidden="1" xr:uid="{00000000-0005-0000-0000-0000E4040000}"/>
    <cellStyle name="Avertissement 11" xfId="28567" hidden="1" xr:uid="{00000000-0005-0000-0000-0000E5040000}"/>
    <cellStyle name="Avertissement 11" xfId="28617" hidden="1" xr:uid="{00000000-0005-0000-0000-0000E6040000}"/>
    <cellStyle name="Avertissement 11" xfId="28667" hidden="1" xr:uid="{00000000-0005-0000-0000-0000E7040000}"/>
    <cellStyle name="Avertissement 11" xfId="28716" hidden="1" xr:uid="{00000000-0005-0000-0000-0000E8040000}"/>
    <cellStyle name="Avertissement 11" xfId="28765" hidden="1" xr:uid="{00000000-0005-0000-0000-0000E9040000}"/>
    <cellStyle name="Avertissement 11" xfId="28812" hidden="1" xr:uid="{00000000-0005-0000-0000-0000EA040000}"/>
    <cellStyle name="Avertissement 11" xfId="28859" hidden="1" xr:uid="{00000000-0005-0000-0000-0000EB040000}"/>
    <cellStyle name="Avertissement 11" xfId="28904" hidden="1" xr:uid="{00000000-0005-0000-0000-0000EC040000}"/>
    <cellStyle name="Avertissement 11" xfId="28943" hidden="1" xr:uid="{00000000-0005-0000-0000-0000ED040000}"/>
    <cellStyle name="Avertissement 11" xfId="28980" hidden="1" xr:uid="{00000000-0005-0000-0000-0000EE040000}"/>
    <cellStyle name="Avertissement 11" xfId="29014" hidden="1" xr:uid="{00000000-0005-0000-0000-0000EF040000}"/>
    <cellStyle name="Avertissement 11" xfId="29122" hidden="1" xr:uid="{00000000-0005-0000-0000-0000F0040000}"/>
    <cellStyle name="Avertissement 11" xfId="29149" hidden="1" xr:uid="{00000000-0005-0000-0000-0000F1040000}"/>
    <cellStyle name="Avertissement 11" xfId="29211" hidden="1" xr:uid="{00000000-0005-0000-0000-0000F2040000}"/>
    <cellStyle name="Avertissement 11" xfId="29257" hidden="1" xr:uid="{00000000-0005-0000-0000-0000F3040000}"/>
    <cellStyle name="Avertissement 11" xfId="29301" hidden="1" xr:uid="{00000000-0005-0000-0000-0000F4040000}"/>
    <cellStyle name="Avertissement 11" xfId="29340" hidden="1" xr:uid="{00000000-0005-0000-0000-0000F5040000}"/>
    <cellStyle name="Avertissement 11" xfId="29376" hidden="1" xr:uid="{00000000-0005-0000-0000-0000F6040000}"/>
    <cellStyle name="Avertissement 11" xfId="29411" hidden="1" xr:uid="{00000000-0005-0000-0000-0000F7040000}"/>
    <cellStyle name="Avertissement 11" xfId="29482" hidden="1" xr:uid="{00000000-0005-0000-0000-0000F8040000}"/>
    <cellStyle name="Avertissement 11" xfId="28332" hidden="1" xr:uid="{00000000-0005-0000-0000-0000F9040000}"/>
    <cellStyle name="Avertissement 11" xfId="29528" hidden="1" xr:uid="{00000000-0005-0000-0000-0000FA040000}"/>
    <cellStyle name="Avertissement 11" xfId="29619" hidden="1" xr:uid="{00000000-0005-0000-0000-0000FB040000}"/>
    <cellStyle name="Avertissement 11" xfId="29659" hidden="1" xr:uid="{00000000-0005-0000-0000-0000FC040000}"/>
    <cellStyle name="Avertissement 11" xfId="29708" hidden="1" xr:uid="{00000000-0005-0000-0000-0000FD040000}"/>
    <cellStyle name="Avertissement 11" xfId="29757" hidden="1" xr:uid="{00000000-0005-0000-0000-0000FE040000}"/>
    <cellStyle name="Avertissement 11" xfId="29806" hidden="1" xr:uid="{00000000-0005-0000-0000-0000FF040000}"/>
    <cellStyle name="Avertissement 11" xfId="29854" hidden="1" xr:uid="{00000000-0005-0000-0000-000000050000}"/>
    <cellStyle name="Avertissement 11" xfId="29902" hidden="1" xr:uid="{00000000-0005-0000-0000-000001050000}"/>
    <cellStyle name="Avertissement 11" xfId="29948" hidden="1" xr:uid="{00000000-0005-0000-0000-000002050000}"/>
    <cellStyle name="Avertissement 11" xfId="29994" hidden="1" xr:uid="{00000000-0005-0000-0000-000003050000}"/>
    <cellStyle name="Avertissement 11" xfId="30038" hidden="1" xr:uid="{00000000-0005-0000-0000-000004050000}"/>
    <cellStyle name="Avertissement 11" xfId="30076" hidden="1" xr:uid="{00000000-0005-0000-0000-000005050000}"/>
    <cellStyle name="Avertissement 11" xfId="30113" hidden="1" xr:uid="{00000000-0005-0000-0000-000006050000}"/>
    <cellStyle name="Avertissement 11" xfId="30147" hidden="1" xr:uid="{00000000-0005-0000-0000-000007050000}"/>
    <cellStyle name="Avertissement 11" xfId="30254" hidden="1" xr:uid="{00000000-0005-0000-0000-000008050000}"/>
    <cellStyle name="Avertissement 11" xfId="30281" hidden="1" xr:uid="{00000000-0005-0000-0000-000009050000}"/>
    <cellStyle name="Avertissement 11" xfId="30343" hidden="1" xr:uid="{00000000-0005-0000-0000-00000A050000}"/>
    <cellStyle name="Avertissement 11" xfId="30389" hidden="1" xr:uid="{00000000-0005-0000-0000-00000B050000}"/>
    <cellStyle name="Avertissement 11" xfId="30433" hidden="1" xr:uid="{00000000-0005-0000-0000-00000C050000}"/>
    <cellStyle name="Avertissement 11" xfId="30472" hidden="1" xr:uid="{00000000-0005-0000-0000-00000D050000}"/>
    <cellStyle name="Avertissement 11" xfId="30508" hidden="1" xr:uid="{00000000-0005-0000-0000-00000E050000}"/>
    <cellStyle name="Avertissement 11" xfId="30543" hidden="1" xr:uid="{00000000-0005-0000-0000-00000F050000}"/>
    <cellStyle name="Avertissement 11" xfId="30614" hidden="1" xr:uid="{00000000-0005-0000-0000-000010050000}"/>
    <cellStyle name="Avertissement 11" xfId="30714" hidden="1" xr:uid="{00000000-0005-0000-0000-000011050000}"/>
    <cellStyle name="Avertissement 11" xfId="30809" hidden="1" xr:uid="{00000000-0005-0000-0000-000012050000}"/>
    <cellStyle name="Avertissement 11" xfId="30849" hidden="1" xr:uid="{00000000-0005-0000-0000-000013050000}"/>
    <cellStyle name="Avertissement 11" xfId="30899" hidden="1" xr:uid="{00000000-0005-0000-0000-000014050000}"/>
    <cellStyle name="Avertissement 11" xfId="30949" hidden="1" xr:uid="{00000000-0005-0000-0000-000015050000}"/>
    <cellStyle name="Avertissement 11" xfId="30999" hidden="1" xr:uid="{00000000-0005-0000-0000-000016050000}"/>
    <cellStyle name="Avertissement 11" xfId="31048" hidden="1" xr:uid="{00000000-0005-0000-0000-000017050000}"/>
    <cellStyle name="Avertissement 11" xfId="31097" hidden="1" xr:uid="{00000000-0005-0000-0000-000018050000}"/>
    <cellStyle name="Avertissement 11" xfId="31144" hidden="1" xr:uid="{00000000-0005-0000-0000-000019050000}"/>
    <cellStyle name="Avertissement 11" xfId="31191" hidden="1" xr:uid="{00000000-0005-0000-0000-00001A050000}"/>
    <cellStyle name="Avertissement 11" xfId="31236" hidden="1" xr:uid="{00000000-0005-0000-0000-00001B050000}"/>
    <cellStyle name="Avertissement 11" xfId="31275" hidden="1" xr:uid="{00000000-0005-0000-0000-00001C050000}"/>
    <cellStyle name="Avertissement 11" xfId="31312" hidden="1" xr:uid="{00000000-0005-0000-0000-00001D050000}"/>
    <cellStyle name="Avertissement 11" xfId="31346" hidden="1" xr:uid="{00000000-0005-0000-0000-00001E050000}"/>
    <cellStyle name="Avertissement 11" xfId="31454" hidden="1" xr:uid="{00000000-0005-0000-0000-00001F050000}"/>
    <cellStyle name="Avertissement 11" xfId="31481" hidden="1" xr:uid="{00000000-0005-0000-0000-000020050000}"/>
    <cellStyle name="Avertissement 11" xfId="31543" hidden="1" xr:uid="{00000000-0005-0000-0000-000021050000}"/>
    <cellStyle name="Avertissement 11" xfId="31589" hidden="1" xr:uid="{00000000-0005-0000-0000-000022050000}"/>
    <cellStyle name="Avertissement 11" xfId="31633" hidden="1" xr:uid="{00000000-0005-0000-0000-000023050000}"/>
    <cellStyle name="Avertissement 11" xfId="31672" hidden="1" xr:uid="{00000000-0005-0000-0000-000024050000}"/>
    <cellStyle name="Avertissement 11" xfId="31708" hidden="1" xr:uid="{00000000-0005-0000-0000-000025050000}"/>
    <cellStyle name="Avertissement 11" xfId="31743" hidden="1" xr:uid="{00000000-0005-0000-0000-000026050000}"/>
    <cellStyle name="Avertissement 11" xfId="31814" hidden="1" xr:uid="{00000000-0005-0000-0000-000027050000}"/>
    <cellStyle name="Avertissement 11" xfId="30664" xr:uid="{00000000-0005-0000-0000-000028050000}"/>
    <cellStyle name="Avertissement 12" xfId="6100" hidden="1" xr:uid="{00000000-0005-0000-0000-000029050000}"/>
    <cellStyle name="Avertissement 12" xfId="31843" xr:uid="{00000000-0005-0000-0000-00002A050000}"/>
    <cellStyle name="Avertissement 13" xfId="6117" hidden="1" xr:uid="{00000000-0005-0000-0000-00002B050000}"/>
    <cellStyle name="Avertissement 13" xfId="31844" xr:uid="{00000000-0005-0000-0000-00002C050000}"/>
    <cellStyle name="Avertissement 14" xfId="6122" hidden="1" xr:uid="{00000000-0005-0000-0000-00002D050000}"/>
    <cellStyle name="Avertissement 14" xfId="31845" xr:uid="{00000000-0005-0000-0000-00002E050000}"/>
    <cellStyle name="Avertissement 15" xfId="6126" hidden="1" xr:uid="{00000000-0005-0000-0000-00002F050000}"/>
    <cellStyle name="Avertissement 15" xfId="31846" xr:uid="{00000000-0005-0000-0000-000030050000}"/>
    <cellStyle name="Avertissement 16" xfId="6130" hidden="1" xr:uid="{00000000-0005-0000-0000-000031050000}"/>
    <cellStyle name="Avertissement 16" xfId="31847" xr:uid="{00000000-0005-0000-0000-000032050000}"/>
    <cellStyle name="Avertissement 17" xfId="6134" hidden="1" xr:uid="{00000000-0005-0000-0000-000033050000}"/>
    <cellStyle name="Avertissement 17" xfId="31848" xr:uid="{00000000-0005-0000-0000-000034050000}"/>
    <cellStyle name="Avertissement 18" xfId="6138" hidden="1" xr:uid="{00000000-0005-0000-0000-000035050000}"/>
    <cellStyle name="Avertissement 18" xfId="31849" xr:uid="{00000000-0005-0000-0000-000036050000}"/>
    <cellStyle name="Avertissement 19" xfId="6142" hidden="1" xr:uid="{00000000-0005-0000-0000-000037050000}"/>
    <cellStyle name="Avertissement 19" xfId="31850" xr:uid="{00000000-0005-0000-0000-000038050000}"/>
    <cellStyle name="Avertissement 2" xfId="115" hidden="1" xr:uid="{00000000-0005-0000-0000-000039050000}"/>
    <cellStyle name="Avertissement 2" xfId="218" hidden="1" xr:uid="{00000000-0005-0000-0000-00003A050000}"/>
    <cellStyle name="Avertissement 2" xfId="187" hidden="1" xr:uid="{00000000-0005-0000-0000-00003B050000}"/>
    <cellStyle name="Avertissement 2" xfId="283" hidden="1" xr:uid="{00000000-0005-0000-0000-00003C050000}"/>
    <cellStyle name="Avertissement 2" xfId="207" hidden="1" xr:uid="{00000000-0005-0000-0000-00003D050000}"/>
    <cellStyle name="Avertissement 2" xfId="199" hidden="1" xr:uid="{00000000-0005-0000-0000-00003E050000}"/>
    <cellStyle name="Avertissement 2" xfId="334" hidden="1" xr:uid="{00000000-0005-0000-0000-00003F050000}"/>
    <cellStyle name="Avertissement 2" xfId="384" hidden="1" xr:uid="{00000000-0005-0000-0000-000040050000}"/>
    <cellStyle name="Avertissement 2" xfId="434" hidden="1" xr:uid="{00000000-0005-0000-0000-000041050000}"/>
    <cellStyle name="Avertissement 2" xfId="484" hidden="1" xr:uid="{00000000-0005-0000-0000-000042050000}"/>
    <cellStyle name="Avertissement 2" xfId="533" hidden="1" xr:uid="{00000000-0005-0000-0000-000043050000}"/>
    <cellStyle name="Avertissement 2" xfId="581" hidden="1" xr:uid="{00000000-0005-0000-0000-000044050000}"/>
    <cellStyle name="Avertissement 2" xfId="628" hidden="1" xr:uid="{00000000-0005-0000-0000-000045050000}"/>
    <cellStyle name="Avertissement 2" xfId="674" hidden="1" xr:uid="{00000000-0005-0000-0000-000046050000}"/>
    <cellStyle name="Avertissement 2" xfId="870" hidden="1" xr:uid="{00000000-0005-0000-0000-000047050000}"/>
    <cellStyle name="Avertissement 2" xfId="836" hidden="1" xr:uid="{00000000-0005-0000-0000-000048050000}"/>
    <cellStyle name="Avertissement 2" xfId="925" hidden="1" xr:uid="{00000000-0005-0000-0000-000049050000}"/>
    <cellStyle name="Avertissement 2" xfId="1046" hidden="1" xr:uid="{00000000-0005-0000-0000-00004A050000}"/>
    <cellStyle name="Avertissement 2" xfId="1091" hidden="1" xr:uid="{00000000-0005-0000-0000-00004B050000}"/>
    <cellStyle name="Avertissement 2" xfId="1130" hidden="1" xr:uid="{00000000-0005-0000-0000-00004C050000}"/>
    <cellStyle name="Avertissement 2" xfId="1166" hidden="1" xr:uid="{00000000-0005-0000-0000-00004D050000}"/>
    <cellStyle name="Avertissement 2" xfId="1201" hidden="1" xr:uid="{00000000-0005-0000-0000-00004E050000}"/>
    <cellStyle name="Avertissement 2" xfId="1244" hidden="1" xr:uid="{00000000-0005-0000-0000-00004F050000}"/>
    <cellStyle name="Avertissement 2" xfId="1491" hidden="1" xr:uid="{00000000-0005-0000-0000-000050050000}"/>
    <cellStyle name="Avertissement 2" xfId="1594" hidden="1" xr:uid="{00000000-0005-0000-0000-000051050000}"/>
    <cellStyle name="Avertissement 2" xfId="1563" hidden="1" xr:uid="{00000000-0005-0000-0000-000052050000}"/>
    <cellStyle name="Avertissement 2" xfId="1659" hidden="1" xr:uid="{00000000-0005-0000-0000-000053050000}"/>
    <cellStyle name="Avertissement 2" xfId="1583" hidden="1" xr:uid="{00000000-0005-0000-0000-000054050000}"/>
    <cellStyle name="Avertissement 2" xfId="1575" hidden="1" xr:uid="{00000000-0005-0000-0000-000055050000}"/>
    <cellStyle name="Avertissement 2" xfId="1710" hidden="1" xr:uid="{00000000-0005-0000-0000-000056050000}"/>
    <cellStyle name="Avertissement 2" xfId="1760" hidden="1" xr:uid="{00000000-0005-0000-0000-000057050000}"/>
    <cellStyle name="Avertissement 2" xfId="1810" hidden="1" xr:uid="{00000000-0005-0000-0000-000058050000}"/>
    <cellStyle name="Avertissement 2" xfId="1860" hidden="1" xr:uid="{00000000-0005-0000-0000-000059050000}"/>
    <cellStyle name="Avertissement 2" xfId="1909" hidden="1" xr:uid="{00000000-0005-0000-0000-00005A050000}"/>
    <cellStyle name="Avertissement 2" xfId="1957" hidden="1" xr:uid="{00000000-0005-0000-0000-00005B050000}"/>
    <cellStyle name="Avertissement 2" xfId="2004" hidden="1" xr:uid="{00000000-0005-0000-0000-00005C050000}"/>
    <cellStyle name="Avertissement 2" xfId="2050" hidden="1" xr:uid="{00000000-0005-0000-0000-00005D050000}"/>
    <cellStyle name="Avertissement 2" xfId="2246" hidden="1" xr:uid="{00000000-0005-0000-0000-00005E050000}"/>
    <cellStyle name="Avertissement 2" xfId="2212" hidden="1" xr:uid="{00000000-0005-0000-0000-00005F050000}"/>
    <cellStyle name="Avertissement 2" xfId="2301" hidden="1" xr:uid="{00000000-0005-0000-0000-000060050000}"/>
    <cellStyle name="Avertissement 2" xfId="2422" hidden="1" xr:uid="{00000000-0005-0000-0000-000061050000}"/>
    <cellStyle name="Avertissement 2" xfId="2467" hidden="1" xr:uid="{00000000-0005-0000-0000-000062050000}"/>
    <cellStyle name="Avertissement 2" xfId="2506" hidden="1" xr:uid="{00000000-0005-0000-0000-000063050000}"/>
    <cellStyle name="Avertissement 2" xfId="2542" hidden="1" xr:uid="{00000000-0005-0000-0000-000064050000}"/>
    <cellStyle name="Avertissement 2" xfId="2577" hidden="1" xr:uid="{00000000-0005-0000-0000-000065050000}"/>
    <cellStyle name="Avertissement 2" xfId="2619" hidden="1" xr:uid="{00000000-0005-0000-0000-000066050000}"/>
    <cellStyle name="Avertissement 2" xfId="1416" hidden="1" xr:uid="{00000000-0005-0000-0000-000067050000}"/>
    <cellStyle name="Avertissement 2" xfId="2728" hidden="1" xr:uid="{00000000-0005-0000-0000-000068050000}"/>
    <cellStyle name="Avertissement 2" xfId="2790" hidden="1" xr:uid="{00000000-0005-0000-0000-000069050000}"/>
    <cellStyle name="Avertissement 2" xfId="2759" hidden="1" xr:uid="{00000000-0005-0000-0000-00006A050000}"/>
    <cellStyle name="Avertissement 2" xfId="2854" hidden="1" xr:uid="{00000000-0005-0000-0000-00006B050000}"/>
    <cellStyle name="Avertissement 2" xfId="2779" hidden="1" xr:uid="{00000000-0005-0000-0000-00006C050000}"/>
    <cellStyle name="Avertissement 2" xfId="2771" hidden="1" xr:uid="{00000000-0005-0000-0000-00006D050000}"/>
    <cellStyle name="Avertissement 2" xfId="2905" hidden="1" xr:uid="{00000000-0005-0000-0000-00006E050000}"/>
    <cellStyle name="Avertissement 2" xfId="2954" hidden="1" xr:uid="{00000000-0005-0000-0000-00006F050000}"/>
    <cellStyle name="Avertissement 2" xfId="3004" hidden="1" xr:uid="{00000000-0005-0000-0000-000070050000}"/>
    <cellStyle name="Avertissement 2" xfId="3054" hidden="1" xr:uid="{00000000-0005-0000-0000-000071050000}"/>
    <cellStyle name="Avertissement 2" xfId="3103" hidden="1" xr:uid="{00000000-0005-0000-0000-000072050000}"/>
    <cellStyle name="Avertissement 2" xfId="3151" hidden="1" xr:uid="{00000000-0005-0000-0000-000073050000}"/>
    <cellStyle name="Avertissement 2" xfId="3198" hidden="1" xr:uid="{00000000-0005-0000-0000-000074050000}"/>
    <cellStyle name="Avertissement 2" xfId="3244" hidden="1" xr:uid="{00000000-0005-0000-0000-000075050000}"/>
    <cellStyle name="Avertissement 2" xfId="3440" hidden="1" xr:uid="{00000000-0005-0000-0000-000076050000}"/>
    <cellStyle name="Avertissement 2" xfId="3406" hidden="1" xr:uid="{00000000-0005-0000-0000-000077050000}"/>
    <cellStyle name="Avertissement 2" xfId="3494" hidden="1" xr:uid="{00000000-0005-0000-0000-000078050000}"/>
    <cellStyle name="Avertissement 2" xfId="3614" hidden="1" xr:uid="{00000000-0005-0000-0000-000079050000}"/>
    <cellStyle name="Avertissement 2" xfId="3659" hidden="1" xr:uid="{00000000-0005-0000-0000-00007A050000}"/>
    <cellStyle name="Avertissement 2" xfId="3698" hidden="1" xr:uid="{00000000-0005-0000-0000-00007B050000}"/>
    <cellStyle name="Avertissement 2" xfId="3734" hidden="1" xr:uid="{00000000-0005-0000-0000-00007C050000}"/>
    <cellStyle name="Avertissement 2" xfId="3769" hidden="1" xr:uid="{00000000-0005-0000-0000-00007D050000}"/>
    <cellStyle name="Avertissement 2" xfId="3810" hidden="1" xr:uid="{00000000-0005-0000-0000-00007E050000}"/>
    <cellStyle name="Avertissement 2" xfId="1484" hidden="1" xr:uid="{00000000-0005-0000-0000-00007F050000}"/>
    <cellStyle name="Avertissement 2" xfId="3874" hidden="1" xr:uid="{00000000-0005-0000-0000-000080050000}"/>
    <cellStyle name="Avertissement 2" xfId="3908" hidden="1" xr:uid="{00000000-0005-0000-0000-000081050000}"/>
    <cellStyle name="Avertissement 2" xfId="3964" hidden="1" xr:uid="{00000000-0005-0000-0000-000082050000}"/>
    <cellStyle name="Avertissement 2" xfId="2743" hidden="1" xr:uid="{00000000-0005-0000-0000-000083050000}"/>
    <cellStyle name="Avertissement 2" xfId="1481" hidden="1" xr:uid="{00000000-0005-0000-0000-000084050000}"/>
    <cellStyle name="Avertissement 2" xfId="4015" hidden="1" xr:uid="{00000000-0005-0000-0000-000085050000}"/>
    <cellStyle name="Avertissement 2" xfId="4065" hidden="1" xr:uid="{00000000-0005-0000-0000-000086050000}"/>
    <cellStyle name="Avertissement 2" xfId="4115" hidden="1" xr:uid="{00000000-0005-0000-0000-000087050000}"/>
    <cellStyle name="Avertissement 2" xfId="4165" hidden="1" xr:uid="{00000000-0005-0000-0000-000088050000}"/>
    <cellStyle name="Avertissement 2" xfId="4214" hidden="1" xr:uid="{00000000-0005-0000-0000-000089050000}"/>
    <cellStyle name="Avertissement 2" xfId="4262" hidden="1" xr:uid="{00000000-0005-0000-0000-00008A050000}"/>
    <cellStyle name="Avertissement 2" xfId="4309" hidden="1" xr:uid="{00000000-0005-0000-0000-00008B050000}"/>
    <cellStyle name="Avertissement 2" xfId="4355" hidden="1" xr:uid="{00000000-0005-0000-0000-00008C050000}"/>
    <cellStyle name="Avertissement 2" xfId="4546" hidden="1" xr:uid="{00000000-0005-0000-0000-00008D050000}"/>
    <cellStyle name="Avertissement 2" xfId="4517" hidden="1" xr:uid="{00000000-0005-0000-0000-00008E050000}"/>
    <cellStyle name="Avertissement 2" xfId="4599" hidden="1" xr:uid="{00000000-0005-0000-0000-00008F050000}"/>
    <cellStyle name="Avertissement 2" xfId="4718" hidden="1" xr:uid="{00000000-0005-0000-0000-000090050000}"/>
    <cellStyle name="Avertissement 2" xfId="4763" hidden="1" xr:uid="{00000000-0005-0000-0000-000091050000}"/>
    <cellStyle name="Avertissement 2" xfId="4802" hidden="1" xr:uid="{00000000-0005-0000-0000-000092050000}"/>
    <cellStyle name="Avertissement 2" xfId="4838" hidden="1" xr:uid="{00000000-0005-0000-0000-000093050000}"/>
    <cellStyle name="Avertissement 2" xfId="4873" hidden="1" xr:uid="{00000000-0005-0000-0000-000094050000}"/>
    <cellStyle name="Avertissement 2" xfId="4911" hidden="1" xr:uid="{00000000-0005-0000-0000-000095050000}"/>
    <cellStyle name="Avertissement 2" xfId="1409" hidden="1" xr:uid="{00000000-0005-0000-0000-000096050000}"/>
    <cellStyle name="Avertissement 2" xfId="1597" hidden="1" xr:uid="{00000000-0005-0000-0000-000097050000}"/>
    <cellStyle name="Avertissement 2" xfId="5002" hidden="1" xr:uid="{00000000-0005-0000-0000-000098050000}"/>
    <cellStyle name="Avertissement 2" xfId="3896" hidden="1" xr:uid="{00000000-0005-0000-0000-000099050000}"/>
    <cellStyle name="Avertissement 2" xfId="5065" hidden="1" xr:uid="{00000000-0005-0000-0000-00009A050000}"/>
    <cellStyle name="Avertissement 2" xfId="4991" hidden="1" xr:uid="{00000000-0005-0000-0000-00009B050000}"/>
    <cellStyle name="Avertissement 2" xfId="4983" hidden="1" xr:uid="{00000000-0005-0000-0000-00009C050000}"/>
    <cellStyle name="Avertissement 2" xfId="5115" hidden="1" xr:uid="{00000000-0005-0000-0000-00009D050000}"/>
    <cellStyle name="Avertissement 2" xfId="5164" hidden="1" xr:uid="{00000000-0005-0000-0000-00009E050000}"/>
    <cellStyle name="Avertissement 2" xfId="5214" hidden="1" xr:uid="{00000000-0005-0000-0000-00009F050000}"/>
    <cellStyle name="Avertissement 2" xfId="5264" hidden="1" xr:uid="{00000000-0005-0000-0000-0000A0050000}"/>
    <cellStyle name="Avertissement 2" xfId="5313" hidden="1" xr:uid="{00000000-0005-0000-0000-0000A1050000}"/>
    <cellStyle name="Avertissement 2" xfId="5361" hidden="1" xr:uid="{00000000-0005-0000-0000-0000A2050000}"/>
    <cellStyle name="Avertissement 2" xfId="5408" hidden="1" xr:uid="{00000000-0005-0000-0000-0000A3050000}"/>
    <cellStyle name="Avertissement 2" xfId="5454" hidden="1" xr:uid="{00000000-0005-0000-0000-0000A4050000}"/>
    <cellStyle name="Avertissement 2" xfId="5645" hidden="1" xr:uid="{00000000-0005-0000-0000-0000A5050000}"/>
    <cellStyle name="Avertissement 2" xfId="5616" hidden="1" xr:uid="{00000000-0005-0000-0000-0000A6050000}"/>
    <cellStyle name="Avertissement 2" xfId="5698" hidden="1" xr:uid="{00000000-0005-0000-0000-0000A7050000}"/>
    <cellStyle name="Avertissement 2" xfId="5815" hidden="1" xr:uid="{00000000-0005-0000-0000-0000A8050000}"/>
    <cellStyle name="Avertissement 2" xfId="5860" hidden="1" xr:uid="{00000000-0005-0000-0000-0000A9050000}"/>
    <cellStyle name="Avertissement 2" xfId="5899" hidden="1" xr:uid="{00000000-0005-0000-0000-0000AA050000}"/>
    <cellStyle name="Avertissement 2" xfId="5935" hidden="1" xr:uid="{00000000-0005-0000-0000-0000AB050000}"/>
    <cellStyle name="Avertissement 2" xfId="5970" hidden="1" xr:uid="{00000000-0005-0000-0000-0000AC050000}"/>
    <cellStyle name="Avertissement 2" xfId="6008" hidden="1" xr:uid="{00000000-0005-0000-0000-0000AD050000}"/>
    <cellStyle name="Avertissement 2" xfId="6174" hidden="1" xr:uid="{00000000-0005-0000-0000-0000AE050000}"/>
    <cellStyle name="Avertissement 2" xfId="6277" hidden="1" xr:uid="{00000000-0005-0000-0000-0000AF050000}"/>
    <cellStyle name="Avertissement 2" xfId="6246" hidden="1" xr:uid="{00000000-0005-0000-0000-0000B0050000}"/>
    <cellStyle name="Avertissement 2" xfId="6342" hidden="1" xr:uid="{00000000-0005-0000-0000-0000B1050000}"/>
    <cellStyle name="Avertissement 2" xfId="6266" hidden="1" xr:uid="{00000000-0005-0000-0000-0000B2050000}"/>
    <cellStyle name="Avertissement 2" xfId="6258" hidden="1" xr:uid="{00000000-0005-0000-0000-0000B3050000}"/>
    <cellStyle name="Avertissement 2" xfId="6393" hidden="1" xr:uid="{00000000-0005-0000-0000-0000B4050000}"/>
    <cellStyle name="Avertissement 2" xfId="6443" hidden="1" xr:uid="{00000000-0005-0000-0000-0000B5050000}"/>
    <cellStyle name="Avertissement 2" xfId="6493" hidden="1" xr:uid="{00000000-0005-0000-0000-0000B6050000}"/>
    <cellStyle name="Avertissement 2" xfId="6543" hidden="1" xr:uid="{00000000-0005-0000-0000-0000B7050000}"/>
    <cellStyle name="Avertissement 2" xfId="6592" hidden="1" xr:uid="{00000000-0005-0000-0000-0000B8050000}"/>
    <cellStyle name="Avertissement 2" xfId="6640" hidden="1" xr:uid="{00000000-0005-0000-0000-0000B9050000}"/>
    <cellStyle name="Avertissement 2" xfId="6687" hidden="1" xr:uid="{00000000-0005-0000-0000-0000BA050000}"/>
    <cellStyle name="Avertissement 2" xfId="6733" hidden="1" xr:uid="{00000000-0005-0000-0000-0000BB050000}"/>
    <cellStyle name="Avertissement 2" xfId="6928" hidden="1" xr:uid="{00000000-0005-0000-0000-0000BC050000}"/>
    <cellStyle name="Avertissement 2" xfId="6895" hidden="1" xr:uid="{00000000-0005-0000-0000-0000BD050000}"/>
    <cellStyle name="Avertissement 2" xfId="6982" hidden="1" xr:uid="{00000000-0005-0000-0000-0000BE050000}"/>
    <cellStyle name="Avertissement 2" xfId="7103" hidden="1" xr:uid="{00000000-0005-0000-0000-0000BF050000}"/>
    <cellStyle name="Avertissement 2" xfId="7148" hidden="1" xr:uid="{00000000-0005-0000-0000-0000C0050000}"/>
    <cellStyle name="Avertissement 2" xfId="7187" hidden="1" xr:uid="{00000000-0005-0000-0000-0000C1050000}"/>
    <cellStyle name="Avertissement 2" xfId="7223" hidden="1" xr:uid="{00000000-0005-0000-0000-0000C2050000}"/>
    <cellStyle name="Avertissement 2" xfId="7258" hidden="1" xr:uid="{00000000-0005-0000-0000-0000C3050000}"/>
    <cellStyle name="Avertissement 2" xfId="7300" hidden="1" xr:uid="{00000000-0005-0000-0000-0000C4050000}"/>
    <cellStyle name="Avertissement 2" xfId="7451" hidden="1" xr:uid="{00000000-0005-0000-0000-0000C5050000}"/>
    <cellStyle name="Avertissement 2" xfId="7545" hidden="1" xr:uid="{00000000-0005-0000-0000-0000C6050000}"/>
    <cellStyle name="Avertissement 2" xfId="7514" hidden="1" xr:uid="{00000000-0005-0000-0000-0000C7050000}"/>
    <cellStyle name="Avertissement 2" xfId="7610" hidden="1" xr:uid="{00000000-0005-0000-0000-0000C8050000}"/>
    <cellStyle name="Avertissement 2" xfId="7534" hidden="1" xr:uid="{00000000-0005-0000-0000-0000C9050000}"/>
    <cellStyle name="Avertissement 2" xfId="7526" hidden="1" xr:uid="{00000000-0005-0000-0000-0000CA050000}"/>
    <cellStyle name="Avertissement 2" xfId="7660" hidden="1" xr:uid="{00000000-0005-0000-0000-0000CB050000}"/>
    <cellStyle name="Avertissement 2" xfId="7710" hidden="1" xr:uid="{00000000-0005-0000-0000-0000CC050000}"/>
    <cellStyle name="Avertissement 2" xfId="7760" hidden="1" xr:uid="{00000000-0005-0000-0000-0000CD050000}"/>
    <cellStyle name="Avertissement 2" xfId="7810" hidden="1" xr:uid="{00000000-0005-0000-0000-0000CE050000}"/>
    <cellStyle name="Avertissement 2" xfId="7859" hidden="1" xr:uid="{00000000-0005-0000-0000-0000CF050000}"/>
    <cellStyle name="Avertissement 2" xfId="7907" hidden="1" xr:uid="{00000000-0005-0000-0000-0000D0050000}"/>
    <cellStyle name="Avertissement 2" xfId="7954" hidden="1" xr:uid="{00000000-0005-0000-0000-0000D1050000}"/>
    <cellStyle name="Avertissement 2" xfId="8000" hidden="1" xr:uid="{00000000-0005-0000-0000-0000D2050000}"/>
    <cellStyle name="Avertissement 2" xfId="8192" hidden="1" xr:uid="{00000000-0005-0000-0000-0000D3050000}"/>
    <cellStyle name="Avertissement 2" xfId="8162" hidden="1" xr:uid="{00000000-0005-0000-0000-0000D4050000}"/>
    <cellStyle name="Avertissement 2" xfId="8246" hidden="1" xr:uid="{00000000-0005-0000-0000-0000D5050000}"/>
    <cellStyle name="Avertissement 2" xfId="8364" hidden="1" xr:uid="{00000000-0005-0000-0000-0000D6050000}"/>
    <cellStyle name="Avertissement 2" xfId="8409" hidden="1" xr:uid="{00000000-0005-0000-0000-0000D7050000}"/>
    <cellStyle name="Avertissement 2" xfId="8448" hidden="1" xr:uid="{00000000-0005-0000-0000-0000D8050000}"/>
    <cellStyle name="Avertissement 2" xfId="8484" hidden="1" xr:uid="{00000000-0005-0000-0000-0000D9050000}"/>
    <cellStyle name="Avertissement 2" xfId="8519" hidden="1" xr:uid="{00000000-0005-0000-0000-0000DA050000}"/>
    <cellStyle name="Avertissement 2" xfId="8558" hidden="1" xr:uid="{00000000-0005-0000-0000-0000DB050000}"/>
    <cellStyle name="Avertissement 2" xfId="7399" hidden="1" xr:uid="{00000000-0005-0000-0000-0000DC050000}"/>
    <cellStyle name="Avertissement 2" xfId="8652" hidden="1" xr:uid="{00000000-0005-0000-0000-0000DD050000}"/>
    <cellStyle name="Avertissement 2" xfId="6065" hidden="1" xr:uid="{00000000-0005-0000-0000-0000DE050000}"/>
    <cellStyle name="Avertissement 2" xfId="8717" hidden="1" xr:uid="{00000000-0005-0000-0000-0000DF050000}"/>
    <cellStyle name="Avertissement 2" xfId="8641" hidden="1" xr:uid="{00000000-0005-0000-0000-0000E0050000}"/>
    <cellStyle name="Avertissement 2" xfId="8633" hidden="1" xr:uid="{00000000-0005-0000-0000-0000E1050000}"/>
    <cellStyle name="Avertissement 2" xfId="8768" hidden="1" xr:uid="{00000000-0005-0000-0000-0000E2050000}"/>
    <cellStyle name="Avertissement 2" xfId="8818" hidden="1" xr:uid="{00000000-0005-0000-0000-0000E3050000}"/>
    <cellStyle name="Avertissement 2" xfId="8867" hidden="1" xr:uid="{00000000-0005-0000-0000-0000E4050000}"/>
    <cellStyle name="Avertissement 2" xfId="8917" hidden="1" xr:uid="{00000000-0005-0000-0000-0000E5050000}"/>
    <cellStyle name="Avertissement 2" xfId="8966" hidden="1" xr:uid="{00000000-0005-0000-0000-0000E6050000}"/>
    <cellStyle name="Avertissement 2" xfId="9014" hidden="1" xr:uid="{00000000-0005-0000-0000-0000E7050000}"/>
    <cellStyle name="Avertissement 2" xfId="9061" hidden="1" xr:uid="{00000000-0005-0000-0000-0000E8050000}"/>
    <cellStyle name="Avertissement 2" xfId="9107" hidden="1" xr:uid="{00000000-0005-0000-0000-0000E9050000}"/>
    <cellStyle name="Avertissement 2" xfId="9303" hidden="1" xr:uid="{00000000-0005-0000-0000-0000EA050000}"/>
    <cellStyle name="Avertissement 2" xfId="9269" hidden="1" xr:uid="{00000000-0005-0000-0000-0000EB050000}"/>
    <cellStyle name="Avertissement 2" xfId="9358" hidden="1" xr:uid="{00000000-0005-0000-0000-0000EC050000}"/>
    <cellStyle name="Avertissement 2" xfId="9479" hidden="1" xr:uid="{00000000-0005-0000-0000-0000ED050000}"/>
    <cellStyle name="Avertissement 2" xfId="9524" hidden="1" xr:uid="{00000000-0005-0000-0000-0000EE050000}"/>
    <cellStyle name="Avertissement 2" xfId="9563" hidden="1" xr:uid="{00000000-0005-0000-0000-0000EF050000}"/>
    <cellStyle name="Avertissement 2" xfId="9599" hidden="1" xr:uid="{00000000-0005-0000-0000-0000F0050000}"/>
    <cellStyle name="Avertissement 2" xfId="9634" hidden="1" xr:uid="{00000000-0005-0000-0000-0000F1050000}"/>
    <cellStyle name="Avertissement 2" xfId="9677" hidden="1" xr:uid="{00000000-0005-0000-0000-0000F2050000}"/>
    <cellStyle name="Avertissement 2" xfId="9831" hidden="1" xr:uid="{00000000-0005-0000-0000-0000F3050000}"/>
    <cellStyle name="Avertissement 2" xfId="9925" hidden="1" xr:uid="{00000000-0005-0000-0000-0000F4050000}"/>
    <cellStyle name="Avertissement 2" xfId="9894" hidden="1" xr:uid="{00000000-0005-0000-0000-0000F5050000}"/>
    <cellStyle name="Avertissement 2" xfId="9990" hidden="1" xr:uid="{00000000-0005-0000-0000-0000F6050000}"/>
    <cellStyle name="Avertissement 2" xfId="9914" hidden="1" xr:uid="{00000000-0005-0000-0000-0000F7050000}"/>
    <cellStyle name="Avertissement 2" xfId="9906" hidden="1" xr:uid="{00000000-0005-0000-0000-0000F8050000}"/>
    <cellStyle name="Avertissement 2" xfId="10040" hidden="1" xr:uid="{00000000-0005-0000-0000-0000F9050000}"/>
    <cellStyle name="Avertissement 2" xfId="10090" hidden="1" xr:uid="{00000000-0005-0000-0000-0000FA050000}"/>
    <cellStyle name="Avertissement 2" xfId="10140" hidden="1" xr:uid="{00000000-0005-0000-0000-0000FB050000}"/>
    <cellStyle name="Avertissement 2" xfId="10190" hidden="1" xr:uid="{00000000-0005-0000-0000-0000FC050000}"/>
    <cellStyle name="Avertissement 2" xfId="10239" hidden="1" xr:uid="{00000000-0005-0000-0000-0000FD050000}"/>
    <cellStyle name="Avertissement 2" xfId="10287" hidden="1" xr:uid="{00000000-0005-0000-0000-0000FE050000}"/>
    <cellStyle name="Avertissement 2" xfId="10334" hidden="1" xr:uid="{00000000-0005-0000-0000-0000FF050000}"/>
    <cellStyle name="Avertissement 2" xfId="10380" hidden="1" xr:uid="{00000000-0005-0000-0000-000000060000}"/>
    <cellStyle name="Avertissement 2" xfId="10572" hidden="1" xr:uid="{00000000-0005-0000-0000-000001060000}"/>
    <cellStyle name="Avertissement 2" xfId="10542" hidden="1" xr:uid="{00000000-0005-0000-0000-000002060000}"/>
    <cellStyle name="Avertissement 2" xfId="10626" hidden="1" xr:uid="{00000000-0005-0000-0000-000003060000}"/>
    <cellStyle name="Avertissement 2" xfId="10744" hidden="1" xr:uid="{00000000-0005-0000-0000-000004060000}"/>
    <cellStyle name="Avertissement 2" xfId="10789" hidden="1" xr:uid="{00000000-0005-0000-0000-000005060000}"/>
    <cellStyle name="Avertissement 2" xfId="10828" hidden="1" xr:uid="{00000000-0005-0000-0000-000006060000}"/>
    <cellStyle name="Avertissement 2" xfId="10864" hidden="1" xr:uid="{00000000-0005-0000-0000-000007060000}"/>
    <cellStyle name="Avertissement 2" xfId="10899" hidden="1" xr:uid="{00000000-0005-0000-0000-000008060000}"/>
    <cellStyle name="Avertissement 2" xfId="10939" hidden="1" xr:uid="{00000000-0005-0000-0000-000009060000}"/>
    <cellStyle name="Avertissement 2" xfId="9779" hidden="1" xr:uid="{00000000-0005-0000-0000-00000A060000}"/>
    <cellStyle name="Avertissement 2" xfId="6127" hidden="1" xr:uid="{00000000-0005-0000-0000-00000B060000}"/>
    <cellStyle name="Avertissement 2" xfId="7294" hidden="1" xr:uid="{00000000-0005-0000-0000-00000C060000}"/>
    <cellStyle name="Avertissement 2" xfId="7393" hidden="1" xr:uid="{00000000-0005-0000-0000-00000D060000}"/>
    <cellStyle name="Avertissement 2" xfId="11059" hidden="1" xr:uid="{00000000-0005-0000-0000-00000E060000}"/>
    <cellStyle name="Avertissement 2" xfId="8629" hidden="1" xr:uid="{00000000-0005-0000-0000-00000F060000}"/>
    <cellStyle name="Avertissement 2" xfId="7351" hidden="1" xr:uid="{00000000-0005-0000-0000-000010060000}"/>
    <cellStyle name="Avertissement 2" xfId="11110" hidden="1" xr:uid="{00000000-0005-0000-0000-000011060000}"/>
    <cellStyle name="Avertissement 2" xfId="11160" hidden="1" xr:uid="{00000000-0005-0000-0000-000012060000}"/>
    <cellStyle name="Avertissement 2" xfId="11210" hidden="1" xr:uid="{00000000-0005-0000-0000-000013060000}"/>
    <cellStyle name="Avertissement 2" xfId="11260" hidden="1" xr:uid="{00000000-0005-0000-0000-000014060000}"/>
    <cellStyle name="Avertissement 2" xfId="11309" hidden="1" xr:uid="{00000000-0005-0000-0000-000015060000}"/>
    <cellStyle name="Avertissement 2" xfId="11357" hidden="1" xr:uid="{00000000-0005-0000-0000-000016060000}"/>
    <cellStyle name="Avertissement 2" xfId="11404" hidden="1" xr:uid="{00000000-0005-0000-0000-000017060000}"/>
    <cellStyle name="Avertissement 2" xfId="11450" hidden="1" xr:uid="{00000000-0005-0000-0000-000018060000}"/>
    <cellStyle name="Avertissement 2" xfId="11643" hidden="1" xr:uid="{00000000-0005-0000-0000-000019060000}"/>
    <cellStyle name="Avertissement 2" xfId="11612" hidden="1" xr:uid="{00000000-0005-0000-0000-00001A060000}"/>
    <cellStyle name="Avertissement 2" xfId="11697" hidden="1" xr:uid="{00000000-0005-0000-0000-00001B060000}"/>
    <cellStyle name="Avertissement 2" xfId="11815" hidden="1" xr:uid="{00000000-0005-0000-0000-00001C060000}"/>
    <cellStyle name="Avertissement 2" xfId="11860" hidden="1" xr:uid="{00000000-0005-0000-0000-00001D060000}"/>
    <cellStyle name="Avertissement 2" xfId="11899" hidden="1" xr:uid="{00000000-0005-0000-0000-00001E060000}"/>
    <cellStyle name="Avertissement 2" xfId="11935" hidden="1" xr:uid="{00000000-0005-0000-0000-00001F060000}"/>
    <cellStyle name="Avertissement 2" xfId="11970" hidden="1" xr:uid="{00000000-0005-0000-0000-000020060000}"/>
    <cellStyle name="Avertissement 2" xfId="12008" hidden="1" xr:uid="{00000000-0005-0000-0000-000021060000}"/>
    <cellStyle name="Avertissement 2" xfId="12131" hidden="1" xr:uid="{00000000-0005-0000-0000-000022060000}"/>
    <cellStyle name="Avertissement 2" xfId="12224" hidden="1" xr:uid="{00000000-0005-0000-0000-000023060000}"/>
    <cellStyle name="Avertissement 2" xfId="12193" hidden="1" xr:uid="{00000000-0005-0000-0000-000024060000}"/>
    <cellStyle name="Avertissement 2" xfId="12289" hidden="1" xr:uid="{00000000-0005-0000-0000-000025060000}"/>
    <cellStyle name="Avertissement 2" xfId="12213" hidden="1" xr:uid="{00000000-0005-0000-0000-000026060000}"/>
    <cellStyle name="Avertissement 2" xfId="12205" hidden="1" xr:uid="{00000000-0005-0000-0000-000027060000}"/>
    <cellStyle name="Avertissement 2" xfId="12339" hidden="1" xr:uid="{00000000-0005-0000-0000-000028060000}"/>
    <cellStyle name="Avertissement 2" xfId="12389" hidden="1" xr:uid="{00000000-0005-0000-0000-000029060000}"/>
    <cellStyle name="Avertissement 2" xfId="12439" hidden="1" xr:uid="{00000000-0005-0000-0000-00002A060000}"/>
    <cellStyle name="Avertissement 2" xfId="12489" hidden="1" xr:uid="{00000000-0005-0000-0000-00002B060000}"/>
    <cellStyle name="Avertissement 2" xfId="12538" hidden="1" xr:uid="{00000000-0005-0000-0000-00002C060000}"/>
    <cellStyle name="Avertissement 2" xfId="12586" hidden="1" xr:uid="{00000000-0005-0000-0000-00002D060000}"/>
    <cellStyle name="Avertissement 2" xfId="12633" hidden="1" xr:uid="{00000000-0005-0000-0000-00002E060000}"/>
    <cellStyle name="Avertissement 2" xfId="12679" hidden="1" xr:uid="{00000000-0005-0000-0000-00002F060000}"/>
    <cellStyle name="Avertissement 2" xfId="12870" hidden="1" xr:uid="{00000000-0005-0000-0000-000030060000}"/>
    <cellStyle name="Avertissement 2" xfId="12841" hidden="1" xr:uid="{00000000-0005-0000-0000-000031060000}"/>
    <cellStyle name="Avertissement 2" xfId="12924" hidden="1" xr:uid="{00000000-0005-0000-0000-000032060000}"/>
    <cellStyle name="Avertissement 2" xfId="13041" hidden="1" xr:uid="{00000000-0005-0000-0000-000033060000}"/>
    <cellStyle name="Avertissement 2" xfId="13086" hidden="1" xr:uid="{00000000-0005-0000-0000-000034060000}"/>
    <cellStyle name="Avertissement 2" xfId="13125" hidden="1" xr:uid="{00000000-0005-0000-0000-000035060000}"/>
    <cellStyle name="Avertissement 2" xfId="13161" hidden="1" xr:uid="{00000000-0005-0000-0000-000036060000}"/>
    <cellStyle name="Avertissement 2" xfId="13196" hidden="1" xr:uid="{00000000-0005-0000-0000-000037060000}"/>
    <cellStyle name="Avertissement 2" xfId="13234" hidden="1" xr:uid="{00000000-0005-0000-0000-000038060000}"/>
    <cellStyle name="Avertissement 2" xfId="12080" hidden="1" xr:uid="{00000000-0005-0000-0000-000039060000}"/>
    <cellStyle name="Avertissement 2" xfId="11645" hidden="1" xr:uid="{00000000-0005-0000-0000-00003A060000}"/>
    <cellStyle name="Avertissement 2" xfId="10941" hidden="1" xr:uid="{00000000-0005-0000-0000-00003B060000}"/>
    <cellStyle name="Avertissement 2" xfId="9066" hidden="1" xr:uid="{00000000-0005-0000-0000-00003C060000}"/>
    <cellStyle name="Avertissement 2" xfId="13292" hidden="1" xr:uid="{00000000-0005-0000-0000-00003D060000}"/>
    <cellStyle name="Avertissement 2" xfId="12073" hidden="1" xr:uid="{00000000-0005-0000-0000-00003E060000}"/>
    <cellStyle name="Avertissement 2" xfId="9671" hidden="1" xr:uid="{00000000-0005-0000-0000-00003F060000}"/>
    <cellStyle name="Avertissement 2" xfId="13342" hidden="1" xr:uid="{00000000-0005-0000-0000-000040060000}"/>
    <cellStyle name="Avertissement 2" xfId="13391" hidden="1" xr:uid="{00000000-0005-0000-0000-000041060000}"/>
    <cellStyle name="Avertissement 2" xfId="13440" hidden="1" xr:uid="{00000000-0005-0000-0000-000042060000}"/>
    <cellStyle name="Avertissement 2" xfId="13489" hidden="1" xr:uid="{00000000-0005-0000-0000-000043060000}"/>
    <cellStyle name="Avertissement 2" xfId="13537" hidden="1" xr:uid="{00000000-0005-0000-0000-000044060000}"/>
    <cellStyle name="Avertissement 2" xfId="13584" hidden="1" xr:uid="{00000000-0005-0000-0000-000045060000}"/>
    <cellStyle name="Avertissement 2" xfId="13630" hidden="1" xr:uid="{00000000-0005-0000-0000-000046060000}"/>
    <cellStyle name="Avertissement 2" xfId="13676" hidden="1" xr:uid="{00000000-0005-0000-0000-000047060000}"/>
    <cellStyle name="Avertissement 2" xfId="13867" hidden="1" xr:uid="{00000000-0005-0000-0000-000048060000}"/>
    <cellStyle name="Avertissement 2" xfId="13838" hidden="1" xr:uid="{00000000-0005-0000-0000-000049060000}"/>
    <cellStyle name="Avertissement 2" xfId="13920" hidden="1" xr:uid="{00000000-0005-0000-0000-00004A060000}"/>
    <cellStyle name="Avertissement 2" xfId="14037" hidden="1" xr:uid="{00000000-0005-0000-0000-00004B060000}"/>
    <cellStyle name="Avertissement 2" xfId="14082" hidden="1" xr:uid="{00000000-0005-0000-0000-00004C060000}"/>
    <cellStyle name="Avertissement 2" xfId="14121" hidden="1" xr:uid="{00000000-0005-0000-0000-00004D060000}"/>
    <cellStyle name="Avertissement 2" xfId="14157" hidden="1" xr:uid="{00000000-0005-0000-0000-00004E060000}"/>
    <cellStyle name="Avertissement 2" xfId="14192" hidden="1" xr:uid="{00000000-0005-0000-0000-00004F060000}"/>
    <cellStyle name="Avertissement 2" xfId="14230" hidden="1" xr:uid="{00000000-0005-0000-0000-000050060000}"/>
    <cellStyle name="Avertissement 2" xfId="14331" hidden="1" xr:uid="{00000000-0005-0000-0000-000051060000}"/>
    <cellStyle name="Avertissement 2" xfId="14424" hidden="1" xr:uid="{00000000-0005-0000-0000-000052060000}"/>
    <cellStyle name="Avertissement 2" xfId="14393" hidden="1" xr:uid="{00000000-0005-0000-0000-000053060000}"/>
    <cellStyle name="Avertissement 2" xfId="14488" hidden="1" xr:uid="{00000000-0005-0000-0000-000054060000}"/>
    <cellStyle name="Avertissement 2" xfId="14413" hidden="1" xr:uid="{00000000-0005-0000-0000-000055060000}"/>
    <cellStyle name="Avertissement 2" xfId="14405" hidden="1" xr:uid="{00000000-0005-0000-0000-000056060000}"/>
    <cellStyle name="Avertissement 2" xfId="14538" hidden="1" xr:uid="{00000000-0005-0000-0000-000057060000}"/>
    <cellStyle name="Avertissement 2" xfId="14588" hidden="1" xr:uid="{00000000-0005-0000-0000-000058060000}"/>
    <cellStyle name="Avertissement 2" xfId="14638" hidden="1" xr:uid="{00000000-0005-0000-0000-000059060000}"/>
    <cellStyle name="Avertissement 2" xfId="14688" hidden="1" xr:uid="{00000000-0005-0000-0000-00005A060000}"/>
    <cellStyle name="Avertissement 2" xfId="14737" hidden="1" xr:uid="{00000000-0005-0000-0000-00005B060000}"/>
    <cellStyle name="Avertissement 2" xfId="14785" hidden="1" xr:uid="{00000000-0005-0000-0000-00005C060000}"/>
    <cellStyle name="Avertissement 2" xfId="14832" hidden="1" xr:uid="{00000000-0005-0000-0000-00005D060000}"/>
    <cellStyle name="Avertissement 2" xfId="14878" hidden="1" xr:uid="{00000000-0005-0000-0000-00005E060000}"/>
    <cellStyle name="Avertissement 2" xfId="15070" hidden="1" xr:uid="{00000000-0005-0000-0000-00005F060000}"/>
    <cellStyle name="Avertissement 2" xfId="15040" hidden="1" xr:uid="{00000000-0005-0000-0000-000060060000}"/>
    <cellStyle name="Avertissement 2" xfId="15123" hidden="1" xr:uid="{00000000-0005-0000-0000-000061060000}"/>
    <cellStyle name="Avertissement 2" xfId="15241" hidden="1" xr:uid="{00000000-0005-0000-0000-000062060000}"/>
    <cellStyle name="Avertissement 2" xfId="15286" hidden="1" xr:uid="{00000000-0005-0000-0000-000063060000}"/>
    <cellStyle name="Avertissement 2" xfId="15325" hidden="1" xr:uid="{00000000-0005-0000-0000-000064060000}"/>
    <cellStyle name="Avertissement 2" xfId="15361" hidden="1" xr:uid="{00000000-0005-0000-0000-000065060000}"/>
    <cellStyle name="Avertissement 2" xfId="15396" hidden="1" xr:uid="{00000000-0005-0000-0000-000066060000}"/>
    <cellStyle name="Avertissement 2" xfId="15435" hidden="1" xr:uid="{00000000-0005-0000-0000-000067060000}"/>
    <cellStyle name="Avertissement 2" xfId="14280" hidden="1" xr:uid="{00000000-0005-0000-0000-000068060000}"/>
    <cellStyle name="Avertissement 2" xfId="15612" hidden="1" xr:uid="{00000000-0005-0000-0000-000069060000}"/>
    <cellStyle name="Avertissement 2" xfId="15715" hidden="1" xr:uid="{00000000-0005-0000-0000-00006A060000}"/>
    <cellStyle name="Avertissement 2" xfId="15684" hidden="1" xr:uid="{00000000-0005-0000-0000-00006B060000}"/>
    <cellStyle name="Avertissement 2" xfId="15780" hidden="1" xr:uid="{00000000-0005-0000-0000-00006C060000}"/>
    <cellStyle name="Avertissement 2" xfId="15704" hidden="1" xr:uid="{00000000-0005-0000-0000-00006D060000}"/>
    <cellStyle name="Avertissement 2" xfId="15696" hidden="1" xr:uid="{00000000-0005-0000-0000-00006E060000}"/>
    <cellStyle name="Avertissement 2" xfId="15831" hidden="1" xr:uid="{00000000-0005-0000-0000-00006F060000}"/>
    <cellStyle name="Avertissement 2" xfId="15881" hidden="1" xr:uid="{00000000-0005-0000-0000-000070060000}"/>
    <cellStyle name="Avertissement 2" xfId="15931" hidden="1" xr:uid="{00000000-0005-0000-0000-000071060000}"/>
    <cellStyle name="Avertissement 2" xfId="15981" hidden="1" xr:uid="{00000000-0005-0000-0000-000072060000}"/>
    <cellStyle name="Avertissement 2" xfId="16030" hidden="1" xr:uid="{00000000-0005-0000-0000-000073060000}"/>
    <cellStyle name="Avertissement 2" xfId="16078" hidden="1" xr:uid="{00000000-0005-0000-0000-000074060000}"/>
    <cellStyle name="Avertissement 2" xfId="16125" hidden="1" xr:uid="{00000000-0005-0000-0000-000075060000}"/>
    <cellStyle name="Avertissement 2" xfId="16171" hidden="1" xr:uid="{00000000-0005-0000-0000-000076060000}"/>
    <cellStyle name="Avertissement 2" xfId="16367" hidden="1" xr:uid="{00000000-0005-0000-0000-000077060000}"/>
    <cellStyle name="Avertissement 2" xfId="16333" hidden="1" xr:uid="{00000000-0005-0000-0000-000078060000}"/>
    <cellStyle name="Avertissement 2" xfId="16422" hidden="1" xr:uid="{00000000-0005-0000-0000-000079060000}"/>
    <cellStyle name="Avertissement 2" xfId="16543" hidden="1" xr:uid="{00000000-0005-0000-0000-00007A060000}"/>
    <cellStyle name="Avertissement 2" xfId="16588" hidden="1" xr:uid="{00000000-0005-0000-0000-00007B060000}"/>
    <cellStyle name="Avertissement 2" xfId="16627" hidden="1" xr:uid="{00000000-0005-0000-0000-00007C060000}"/>
    <cellStyle name="Avertissement 2" xfId="16663" hidden="1" xr:uid="{00000000-0005-0000-0000-00007D060000}"/>
    <cellStyle name="Avertissement 2" xfId="16698" hidden="1" xr:uid="{00000000-0005-0000-0000-00007E060000}"/>
    <cellStyle name="Avertissement 2" xfId="16741" hidden="1" xr:uid="{00000000-0005-0000-0000-00007F060000}"/>
    <cellStyle name="Avertissement 2" xfId="16906" hidden="1" xr:uid="{00000000-0005-0000-0000-000080060000}"/>
    <cellStyle name="Avertissement 2" xfId="17000" hidden="1" xr:uid="{00000000-0005-0000-0000-000081060000}"/>
    <cellStyle name="Avertissement 2" xfId="16969" hidden="1" xr:uid="{00000000-0005-0000-0000-000082060000}"/>
    <cellStyle name="Avertissement 2" xfId="17065" hidden="1" xr:uid="{00000000-0005-0000-0000-000083060000}"/>
    <cellStyle name="Avertissement 2" xfId="16989" hidden="1" xr:uid="{00000000-0005-0000-0000-000084060000}"/>
    <cellStyle name="Avertissement 2" xfId="16981" hidden="1" xr:uid="{00000000-0005-0000-0000-000085060000}"/>
    <cellStyle name="Avertissement 2" xfId="17115" hidden="1" xr:uid="{00000000-0005-0000-0000-000086060000}"/>
    <cellStyle name="Avertissement 2" xfId="17165" hidden="1" xr:uid="{00000000-0005-0000-0000-000087060000}"/>
    <cellStyle name="Avertissement 2" xfId="17215" hidden="1" xr:uid="{00000000-0005-0000-0000-000088060000}"/>
    <cellStyle name="Avertissement 2" xfId="17265" hidden="1" xr:uid="{00000000-0005-0000-0000-000089060000}"/>
    <cellStyle name="Avertissement 2" xfId="17314" hidden="1" xr:uid="{00000000-0005-0000-0000-00008A060000}"/>
    <cellStyle name="Avertissement 2" xfId="17362" hidden="1" xr:uid="{00000000-0005-0000-0000-00008B060000}"/>
    <cellStyle name="Avertissement 2" xfId="17409" hidden="1" xr:uid="{00000000-0005-0000-0000-00008C060000}"/>
    <cellStyle name="Avertissement 2" xfId="17455" hidden="1" xr:uid="{00000000-0005-0000-0000-00008D060000}"/>
    <cellStyle name="Avertissement 2" xfId="17647" hidden="1" xr:uid="{00000000-0005-0000-0000-00008E060000}"/>
    <cellStyle name="Avertissement 2" xfId="17617" hidden="1" xr:uid="{00000000-0005-0000-0000-00008F060000}"/>
    <cellStyle name="Avertissement 2" xfId="17701" hidden="1" xr:uid="{00000000-0005-0000-0000-000090060000}"/>
    <cellStyle name="Avertissement 2" xfId="17819" hidden="1" xr:uid="{00000000-0005-0000-0000-000091060000}"/>
    <cellStyle name="Avertissement 2" xfId="17864" hidden="1" xr:uid="{00000000-0005-0000-0000-000092060000}"/>
    <cellStyle name="Avertissement 2" xfId="17903" hidden="1" xr:uid="{00000000-0005-0000-0000-000093060000}"/>
    <cellStyle name="Avertissement 2" xfId="17939" hidden="1" xr:uid="{00000000-0005-0000-0000-000094060000}"/>
    <cellStyle name="Avertissement 2" xfId="17974" hidden="1" xr:uid="{00000000-0005-0000-0000-000095060000}"/>
    <cellStyle name="Avertissement 2" xfId="18014" hidden="1" xr:uid="{00000000-0005-0000-0000-000096060000}"/>
    <cellStyle name="Avertissement 2" xfId="16854" hidden="1" xr:uid="{00000000-0005-0000-0000-000097060000}"/>
    <cellStyle name="Avertissement 2" xfId="15537" hidden="1" xr:uid="{00000000-0005-0000-0000-000098060000}"/>
    <cellStyle name="Avertissement 2" xfId="15551" hidden="1" xr:uid="{00000000-0005-0000-0000-000099060000}"/>
    <cellStyle name="Avertissement 2" xfId="15558" hidden="1" xr:uid="{00000000-0005-0000-0000-00009A060000}"/>
    <cellStyle name="Avertissement 2" xfId="18119" hidden="1" xr:uid="{00000000-0005-0000-0000-00009B060000}"/>
    <cellStyle name="Avertissement 2" xfId="16810" hidden="1" xr:uid="{00000000-0005-0000-0000-00009C060000}"/>
    <cellStyle name="Avertissement 2" xfId="15571" hidden="1" xr:uid="{00000000-0005-0000-0000-00009D060000}"/>
    <cellStyle name="Avertissement 2" xfId="18170" hidden="1" xr:uid="{00000000-0005-0000-0000-00009E060000}"/>
    <cellStyle name="Avertissement 2" xfId="18220" hidden="1" xr:uid="{00000000-0005-0000-0000-00009F060000}"/>
    <cellStyle name="Avertissement 2" xfId="18270" hidden="1" xr:uid="{00000000-0005-0000-0000-0000A0060000}"/>
    <cellStyle name="Avertissement 2" xfId="18320" hidden="1" xr:uid="{00000000-0005-0000-0000-0000A1060000}"/>
    <cellStyle name="Avertissement 2" xfId="18369" hidden="1" xr:uid="{00000000-0005-0000-0000-0000A2060000}"/>
    <cellStyle name="Avertissement 2" xfId="18416" hidden="1" xr:uid="{00000000-0005-0000-0000-0000A3060000}"/>
    <cellStyle name="Avertissement 2" xfId="18463" hidden="1" xr:uid="{00000000-0005-0000-0000-0000A4060000}"/>
    <cellStyle name="Avertissement 2" xfId="18509" hidden="1" xr:uid="{00000000-0005-0000-0000-0000A5060000}"/>
    <cellStyle name="Avertissement 2" xfId="18705" hidden="1" xr:uid="{00000000-0005-0000-0000-0000A6060000}"/>
    <cellStyle name="Avertissement 2" xfId="18671" hidden="1" xr:uid="{00000000-0005-0000-0000-0000A7060000}"/>
    <cellStyle name="Avertissement 2" xfId="18760" hidden="1" xr:uid="{00000000-0005-0000-0000-0000A8060000}"/>
    <cellStyle name="Avertissement 2" xfId="18881" hidden="1" xr:uid="{00000000-0005-0000-0000-0000A9060000}"/>
    <cellStyle name="Avertissement 2" xfId="18926" hidden="1" xr:uid="{00000000-0005-0000-0000-0000AA060000}"/>
    <cellStyle name="Avertissement 2" xfId="18965" hidden="1" xr:uid="{00000000-0005-0000-0000-0000AB060000}"/>
    <cellStyle name="Avertissement 2" xfId="19001" hidden="1" xr:uid="{00000000-0005-0000-0000-0000AC060000}"/>
    <cellStyle name="Avertissement 2" xfId="19036" hidden="1" xr:uid="{00000000-0005-0000-0000-0000AD060000}"/>
    <cellStyle name="Avertissement 2" xfId="19079" hidden="1" xr:uid="{00000000-0005-0000-0000-0000AE060000}"/>
    <cellStyle name="Avertissement 2" xfId="19242" hidden="1" xr:uid="{00000000-0005-0000-0000-0000AF060000}"/>
    <cellStyle name="Avertissement 2" xfId="19336" hidden="1" xr:uid="{00000000-0005-0000-0000-0000B0060000}"/>
    <cellStyle name="Avertissement 2" xfId="19305" hidden="1" xr:uid="{00000000-0005-0000-0000-0000B1060000}"/>
    <cellStyle name="Avertissement 2" xfId="19401" hidden="1" xr:uid="{00000000-0005-0000-0000-0000B2060000}"/>
    <cellStyle name="Avertissement 2" xfId="19325" hidden="1" xr:uid="{00000000-0005-0000-0000-0000B3060000}"/>
    <cellStyle name="Avertissement 2" xfId="19317" hidden="1" xr:uid="{00000000-0005-0000-0000-0000B4060000}"/>
    <cellStyle name="Avertissement 2" xfId="19451" hidden="1" xr:uid="{00000000-0005-0000-0000-0000B5060000}"/>
    <cellStyle name="Avertissement 2" xfId="19501" hidden="1" xr:uid="{00000000-0005-0000-0000-0000B6060000}"/>
    <cellStyle name="Avertissement 2" xfId="19551" hidden="1" xr:uid="{00000000-0005-0000-0000-0000B7060000}"/>
    <cellStyle name="Avertissement 2" xfId="19601" hidden="1" xr:uid="{00000000-0005-0000-0000-0000B8060000}"/>
    <cellStyle name="Avertissement 2" xfId="19650" hidden="1" xr:uid="{00000000-0005-0000-0000-0000B9060000}"/>
    <cellStyle name="Avertissement 2" xfId="19698" hidden="1" xr:uid="{00000000-0005-0000-0000-0000BA060000}"/>
    <cellStyle name="Avertissement 2" xfId="19745" hidden="1" xr:uid="{00000000-0005-0000-0000-0000BB060000}"/>
    <cellStyle name="Avertissement 2" xfId="19791" hidden="1" xr:uid="{00000000-0005-0000-0000-0000BC060000}"/>
    <cellStyle name="Avertissement 2" xfId="19983" hidden="1" xr:uid="{00000000-0005-0000-0000-0000BD060000}"/>
    <cellStyle name="Avertissement 2" xfId="19953" hidden="1" xr:uid="{00000000-0005-0000-0000-0000BE060000}"/>
    <cellStyle name="Avertissement 2" xfId="20036" hidden="1" xr:uid="{00000000-0005-0000-0000-0000BF060000}"/>
    <cellStyle name="Avertissement 2" xfId="20154" hidden="1" xr:uid="{00000000-0005-0000-0000-0000C0060000}"/>
    <cellStyle name="Avertissement 2" xfId="20199" hidden="1" xr:uid="{00000000-0005-0000-0000-0000C1060000}"/>
    <cellStyle name="Avertissement 2" xfId="20238" hidden="1" xr:uid="{00000000-0005-0000-0000-0000C2060000}"/>
    <cellStyle name="Avertissement 2" xfId="20274" hidden="1" xr:uid="{00000000-0005-0000-0000-0000C3060000}"/>
    <cellStyle name="Avertissement 2" xfId="20309" hidden="1" xr:uid="{00000000-0005-0000-0000-0000C4060000}"/>
    <cellStyle name="Avertissement 2" xfId="20349" hidden="1" xr:uid="{00000000-0005-0000-0000-0000C5060000}"/>
    <cellStyle name="Avertissement 2" xfId="19190" hidden="1" xr:uid="{00000000-0005-0000-0000-0000C6060000}"/>
    <cellStyle name="Avertissement 2" xfId="19339" hidden="1" xr:uid="{00000000-0005-0000-0000-0000C7060000}"/>
    <cellStyle name="Avertissement 2" xfId="18065" hidden="1" xr:uid="{00000000-0005-0000-0000-0000C8060000}"/>
    <cellStyle name="Avertissement 2" xfId="16798" hidden="1" xr:uid="{00000000-0005-0000-0000-0000C9060000}"/>
    <cellStyle name="Avertissement 2" xfId="20449" hidden="1" xr:uid="{00000000-0005-0000-0000-0000CA060000}"/>
    <cellStyle name="Avertissement 2" xfId="18090" hidden="1" xr:uid="{00000000-0005-0000-0000-0000CB060000}"/>
    <cellStyle name="Avertissement 2" xfId="19176" hidden="1" xr:uid="{00000000-0005-0000-0000-0000CC060000}"/>
    <cellStyle name="Avertissement 2" xfId="20500" hidden="1" xr:uid="{00000000-0005-0000-0000-0000CD060000}"/>
    <cellStyle name="Avertissement 2" xfId="20550" hidden="1" xr:uid="{00000000-0005-0000-0000-0000CE060000}"/>
    <cellStyle name="Avertissement 2" xfId="20600" hidden="1" xr:uid="{00000000-0005-0000-0000-0000CF060000}"/>
    <cellStyle name="Avertissement 2" xfId="20650" hidden="1" xr:uid="{00000000-0005-0000-0000-0000D0060000}"/>
    <cellStyle name="Avertissement 2" xfId="20699" hidden="1" xr:uid="{00000000-0005-0000-0000-0000D1060000}"/>
    <cellStyle name="Avertissement 2" xfId="20747" hidden="1" xr:uid="{00000000-0005-0000-0000-0000D2060000}"/>
    <cellStyle name="Avertissement 2" xfId="20794" hidden="1" xr:uid="{00000000-0005-0000-0000-0000D3060000}"/>
    <cellStyle name="Avertissement 2" xfId="20840" hidden="1" xr:uid="{00000000-0005-0000-0000-0000D4060000}"/>
    <cellStyle name="Avertissement 2" xfId="21035" hidden="1" xr:uid="{00000000-0005-0000-0000-0000D5060000}"/>
    <cellStyle name="Avertissement 2" xfId="21002" hidden="1" xr:uid="{00000000-0005-0000-0000-0000D6060000}"/>
    <cellStyle name="Avertissement 2" xfId="21089" hidden="1" xr:uid="{00000000-0005-0000-0000-0000D7060000}"/>
    <cellStyle name="Avertissement 2" xfId="21209" hidden="1" xr:uid="{00000000-0005-0000-0000-0000D8060000}"/>
    <cellStyle name="Avertissement 2" xfId="21254" hidden="1" xr:uid="{00000000-0005-0000-0000-0000D9060000}"/>
    <cellStyle name="Avertissement 2" xfId="21293" hidden="1" xr:uid="{00000000-0005-0000-0000-0000DA060000}"/>
    <cellStyle name="Avertissement 2" xfId="21329" hidden="1" xr:uid="{00000000-0005-0000-0000-0000DB060000}"/>
    <cellStyle name="Avertissement 2" xfId="21364" hidden="1" xr:uid="{00000000-0005-0000-0000-0000DC060000}"/>
    <cellStyle name="Avertissement 2" xfId="21406" hidden="1" xr:uid="{00000000-0005-0000-0000-0000DD060000}"/>
    <cellStyle name="Avertissement 2" xfId="21563" hidden="1" xr:uid="{00000000-0005-0000-0000-0000DE060000}"/>
    <cellStyle name="Avertissement 2" xfId="21657" hidden="1" xr:uid="{00000000-0005-0000-0000-0000DF060000}"/>
    <cellStyle name="Avertissement 2" xfId="21626" hidden="1" xr:uid="{00000000-0005-0000-0000-0000E0060000}"/>
    <cellStyle name="Avertissement 2" xfId="21722" hidden="1" xr:uid="{00000000-0005-0000-0000-0000E1060000}"/>
    <cellStyle name="Avertissement 2" xfId="21646" hidden="1" xr:uid="{00000000-0005-0000-0000-0000E2060000}"/>
    <cellStyle name="Avertissement 2" xfId="21638" hidden="1" xr:uid="{00000000-0005-0000-0000-0000E3060000}"/>
    <cellStyle name="Avertissement 2" xfId="21772" hidden="1" xr:uid="{00000000-0005-0000-0000-0000E4060000}"/>
    <cellStyle name="Avertissement 2" xfId="21822" hidden="1" xr:uid="{00000000-0005-0000-0000-0000E5060000}"/>
    <cellStyle name="Avertissement 2" xfId="21872" hidden="1" xr:uid="{00000000-0005-0000-0000-0000E6060000}"/>
    <cellStyle name="Avertissement 2" xfId="21922" hidden="1" xr:uid="{00000000-0005-0000-0000-0000E7060000}"/>
    <cellStyle name="Avertissement 2" xfId="21971" hidden="1" xr:uid="{00000000-0005-0000-0000-0000E8060000}"/>
    <cellStyle name="Avertissement 2" xfId="22019" hidden="1" xr:uid="{00000000-0005-0000-0000-0000E9060000}"/>
    <cellStyle name="Avertissement 2" xfId="22066" hidden="1" xr:uid="{00000000-0005-0000-0000-0000EA060000}"/>
    <cellStyle name="Avertissement 2" xfId="22112" hidden="1" xr:uid="{00000000-0005-0000-0000-0000EB060000}"/>
    <cellStyle name="Avertissement 2" xfId="22304" hidden="1" xr:uid="{00000000-0005-0000-0000-0000EC060000}"/>
    <cellStyle name="Avertissement 2" xfId="22274" hidden="1" xr:uid="{00000000-0005-0000-0000-0000ED060000}"/>
    <cellStyle name="Avertissement 2" xfId="22358" hidden="1" xr:uid="{00000000-0005-0000-0000-0000EE060000}"/>
    <cellStyle name="Avertissement 2" xfId="22476" hidden="1" xr:uid="{00000000-0005-0000-0000-0000EF060000}"/>
    <cellStyle name="Avertissement 2" xfId="22521" hidden="1" xr:uid="{00000000-0005-0000-0000-0000F0060000}"/>
    <cellStyle name="Avertissement 2" xfId="22560" hidden="1" xr:uid="{00000000-0005-0000-0000-0000F1060000}"/>
    <cellStyle name="Avertissement 2" xfId="22596" hidden="1" xr:uid="{00000000-0005-0000-0000-0000F2060000}"/>
    <cellStyle name="Avertissement 2" xfId="22631" hidden="1" xr:uid="{00000000-0005-0000-0000-0000F3060000}"/>
    <cellStyle name="Avertissement 2" xfId="22671" hidden="1" xr:uid="{00000000-0005-0000-0000-0000F4060000}"/>
    <cellStyle name="Avertissement 2" xfId="21511" hidden="1" xr:uid="{00000000-0005-0000-0000-0000F5060000}"/>
    <cellStyle name="Avertissement 2" xfId="21037" hidden="1" xr:uid="{00000000-0005-0000-0000-0000F6060000}"/>
    <cellStyle name="Avertissement 2" xfId="21473" hidden="1" xr:uid="{00000000-0005-0000-0000-0000F7060000}"/>
    <cellStyle name="Avertissement 2" xfId="21455" hidden="1" xr:uid="{00000000-0005-0000-0000-0000F8060000}"/>
    <cellStyle name="Avertissement 2" xfId="22764" hidden="1" xr:uid="{00000000-0005-0000-0000-0000F9060000}"/>
    <cellStyle name="Avertissement 2" xfId="19140" hidden="1" xr:uid="{00000000-0005-0000-0000-0000FA060000}"/>
    <cellStyle name="Avertissement 2" xfId="19141" hidden="1" xr:uid="{00000000-0005-0000-0000-0000FB060000}"/>
    <cellStyle name="Avertissement 2" xfId="22815" hidden="1" xr:uid="{00000000-0005-0000-0000-0000FC060000}"/>
    <cellStyle name="Avertissement 2" xfId="22865" hidden="1" xr:uid="{00000000-0005-0000-0000-0000FD060000}"/>
    <cellStyle name="Avertissement 2" xfId="22915" hidden="1" xr:uid="{00000000-0005-0000-0000-0000FE060000}"/>
    <cellStyle name="Avertissement 2" xfId="22965" hidden="1" xr:uid="{00000000-0005-0000-0000-0000FF060000}"/>
    <cellStyle name="Avertissement 2" xfId="23013" hidden="1" xr:uid="{00000000-0005-0000-0000-000000070000}"/>
    <cellStyle name="Avertissement 2" xfId="23061" hidden="1" xr:uid="{00000000-0005-0000-0000-000001070000}"/>
    <cellStyle name="Avertissement 2" xfId="23107" hidden="1" xr:uid="{00000000-0005-0000-0000-000002070000}"/>
    <cellStyle name="Avertissement 2" xfId="23153" hidden="1" xr:uid="{00000000-0005-0000-0000-000003070000}"/>
    <cellStyle name="Avertissement 2" xfId="23346" hidden="1" xr:uid="{00000000-0005-0000-0000-000004070000}"/>
    <cellStyle name="Avertissement 2" xfId="23315" hidden="1" xr:uid="{00000000-0005-0000-0000-000005070000}"/>
    <cellStyle name="Avertissement 2" xfId="23401" hidden="1" xr:uid="{00000000-0005-0000-0000-000006070000}"/>
    <cellStyle name="Avertissement 2" xfId="23520" hidden="1" xr:uid="{00000000-0005-0000-0000-000007070000}"/>
    <cellStyle name="Avertissement 2" xfId="23565" hidden="1" xr:uid="{00000000-0005-0000-0000-000008070000}"/>
    <cellStyle name="Avertissement 2" xfId="23604" hidden="1" xr:uid="{00000000-0005-0000-0000-000009070000}"/>
    <cellStyle name="Avertissement 2" xfId="23640" hidden="1" xr:uid="{00000000-0005-0000-0000-00000A070000}"/>
    <cellStyle name="Avertissement 2" xfId="23675" hidden="1" xr:uid="{00000000-0005-0000-0000-00000B070000}"/>
    <cellStyle name="Avertissement 2" xfId="23714" hidden="1" xr:uid="{00000000-0005-0000-0000-00000C070000}"/>
    <cellStyle name="Avertissement 2" xfId="23864" hidden="1" xr:uid="{00000000-0005-0000-0000-00000D070000}"/>
    <cellStyle name="Avertissement 2" xfId="23957" hidden="1" xr:uid="{00000000-0005-0000-0000-00000E070000}"/>
    <cellStyle name="Avertissement 2" xfId="23926" hidden="1" xr:uid="{00000000-0005-0000-0000-00000F070000}"/>
    <cellStyle name="Avertissement 2" xfId="24022" hidden="1" xr:uid="{00000000-0005-0000-0000-000010070000}"/>
    <cellStyle name="Avertissement 2" xfId="23946" hidden="1" xr:uid="{00000000-0005-0000-0000-000011070000}"/>
    <cellStyle name="Avertissement 2" xfId="23938" hidden="1" xr:uid="{00000000-0005-0000-0000-000012070000}"/>
    <cellStyle name="Avertissement 2" xfId="24072" hidden="1" xr:uid="{00000000-0005-0000-0000-000013070000}"/>
    <cellStyle name="Avertissement 2" xfId="24122" hidden="1" xr:uid="{00000000-0005-0000-0000-000014070000}"/>
    <cellStyle name="Avertissement 2" xfId="24172" hidden="1" xr:uid="{00000000-0005-0000-0000-000015070000}"/>
    <cellStyle name="Avertissement 2" xfId="24222" hidden="1" xr:uid="{00000000-0005-0000-0000-000016070000}"/>
    <cellStyle name="Avertissement 2" xfId="24271" hidden="1" xr:uid="{00000000-0005-0000-0000-000017070000}"/>
    <cellStyle name="Avertissement 2" xfId="24319" hidden="1" xr:uid="{00000000-0005-0000-0000-000018070000}"/>
    <cellStyle name="Avertissement 2" xfId="24366" hidden="1" xr:uid="{00000000-0005-0000-0000-000019070000}"/>
    <cellStyle name="Avertissement 2" xfId="24412" hidden="1" xr:uid="{00000000-0005-0000-0000-00001A070000}"/>
    <cellStyle name="Avertissement 2" xfId="24604" hidden="1" xr:uid="{00000000-0005-0000-0000-00001B070000}"/>
    <cellStyle name="Avertissement 2" xfId="24574" hidden="1" xr:uid="{00000000-0005-0000-0000-00001C070000}"/>
    <cellStyle name="Avertissement 2" xfId="24658" hidden="1" xr:uid="{00000000-0005-0000-0000-00001D070000}"/>
    <cellStyle name="Avertissement 2" xfId="24776" hidden="1" xr:uid="{00000000-0005-0000-0000-00001E070000}"/>
    <cellStyle name="Avertissement 2" xfId="24821" hidden="1" xr:uid="{00000000-0005-0000-0000-00001F070000}"/>
    <cellStyle name="Avertissement 2" xfId="24860" hidden="1" xr:uid="{00000000-0005-0000-0000-000020070000}"/>
    <cellStyle name="Avertissement 2" xfId="24896" hidden="1" xr:uid="{00000000-0005-0000-0000-000021070000}"/>
    <cellStyle name="Avertissement 2" xfId="24931" hidden="1" xr:uid="{00000000-0005-0000-0000-000022070000}"/>
    <cellStyle name="Avertissement 2" xfId="24970" hidden="1" xr:uid="{00000000-0005-0000-0000-000023070000}"/>
    <cellStyle name="Avertissement 2" xfId="23812" hidden="1" xr:uid="{00000000-0005-0000-0000-000024070000}"/>
    <cellStyle name="Avertissement 2" xfId="23349" hidden="1" xr:uid="{00000000-0005-0000-0000-000025070000}"/>
    <cellStyle name="Avertissement 2" xfId="22734" hidden="1" xr:uid="{00000000-0005-0000-0000-000026070000}"/>
    <cellStyle name="Avertissement 2" xfId="21469" hidden="1" xr:uid="{00000000-0005-0000-0000-000027070000}"/>
    <cellStyle name="Avertissement 2" xfId="25063" hidden="1" xr:uid="{00000000-0005-0000-0000-000028070000}"/>
    <cellStyle name="Avertissement 2" xfId="21486" hidden="1" xr:uid="{00000000-0005-0000-0000-000029070000}"/>
    <cellStyle name="Avertissement 2" xfId="25035" hidden="1" xr:uid="{00000000-0005-0000-0000-00002A070000}"/>
    <cellStyle name="Avertissement 2" xfId="25114" hidden="1" xr:uid="{00000000-0005-0000-0000-00002B070000}"/>
    <cellStyle name="Avertissement 2" xfId="25164" hidden="1" xr:uid="{00000000-0005-0000-0000-00002C070000}"/>
    <cellStyle name="Avertissement 2" xfId="25214" hidden="1" xr:uid="{00000000-0005-0000-0000-00002D070000}"/>
    <cellStyle name="Avertissement 2" xfId="25264" hidden="1" xr:uid="{00000000-0005-0000-0000-00002E070000}"/>
    <cellStyle name="Avertissement 2" xfId="25313" hidden="1" xr:uid="{00000000-0005-0000-0000-00002F070000}"/>
    <cellStyle name="Avertissement 2" xfId="25361" hidden="1" xr:uid="{00000000-0005-0000-0000-000030070000}"/>
    <cellStyle name="Avertissement 2" xfId="25408" hidden="1" xr:uid="{00000000-0005-0000-0000-000031070000}"/>
    <cellStyle name="Avertissement 2" xfId="25453" hidden="1" xr:uid="{00000000-0005-0000-0000-000032070000}"/>
    <cellStyle name="Avertissement 2" xfId="25643" hidden="1" xr:uid="{00000000-0005-0000-0000-000033070000}"/>
    <cellStyle name="Avertissement 2" xfId="25613" hidden="1" xr:uid="{00000000-0005-0000-0000-000034070000}"/>
    <cellStyle name="Avertissement 2" xfId="25697" hidden="1" xr:uid="{00000000-0005-0000-0000-000035070000}"/>
    <cellStyle name="Avertissement 2" xfId="25815" hidden="1" xr:uid="{00000000-0005-0000-0000-000036070000}"/>
    <cellStyle name="Avertissement 2" xfId="25860" hidden="1" xr:uid="{00000000-0005-0000-0000-000037070000}"/>
    <cellStyle name="Avertissement 2" xfId="25899" hidden="1" xr:uid="{00000000-0005-0000-0000-000038070000}"/>
    <cellStyle name="Avertissement 2" xfId="25935" hidden="1" xr:uid="{00000000-0005-0000-0000-000039070000}"/>
    <cellStyle name="Avertissement 2" xfId="25970" hidden="1" xr:uid="{00000000-0005-0000-0000-00003A070000}"/>
    <cellStyle name="Avertissement 2" xfId="26008" hidden="1" xr:uid="{00000000-0005-0000-0000-00003B070000}"/>
    <cellStyle name="Avertissement 2" xfId="26129" hidden="1" xr:uid="{00000000-0005-0000-0000-00003C070000}"/>
    <cellStyle name="Avertissement 2" xfId="26222" hidden="1" xr:uid="{00000000-0005-0000-0000-00003D070000}"/>
    <cellStyle name="Avertissement 2" xfId="26191" hidden="1" xr:uid="{00000000-0005-0000-0000-00003E070000}"/>
    <cellStyle name="Avertissement 2" xfId="26287" hidden="1" xr:uid="{00000000-0005-0000-0000-00003F070000}"/>
    <cellStyle name="Avertissement 2" xfId="26211" hidden="1" xr:uid="{00000000-0005-0000-0000-000040070000}"/>
    <cellStyle name="Avertissement 2" xfId="26203" hidden="1" xr:uid="{00000000-0005-0000-0000-000041070000}"/>
    <cellStyle name="Avertissement 2" xfId="26337" hidden="1" xr:uid="{00000000-0005-0000-0000-000042070000}"/>
    <cellStyle name="Avertissement 2" xfId="26387" hidden="1" xr:uid="{00000000-0005-0000-0000-000043070000}"/>
    <cellStyle name="Avertissement 2" xfId="26437" hidden="1" xr:uid="{00000000-0005-0000-0000-000044070000}"/>
    <cellStyle name="Avertissement 2" xfId="26487" hidden="1" xr:uid="{00000000-0005-0000-0000-000045070000}"/>
    <cellStyle name="Avertissement 2" xfId="26536" hidden="1" xr:uid="{00000000-0005-0000-0000-000046070000}"/>
    <cellStyle name="Avertissement 2" xfId="26584" hidden="1" xr:uid="{00000000-0005-0000-0000-000047070000}"/>
    <cellStyle name="Avertissement 2" xfId="26631" hidden="1" xr:uid="{00000000-0005-0000-0000-000048070000}"/>
    <cellStyle name="Avertissement 2" xfId="26677" hidden="1" xr:uid="{00000000-0005-0000-0000-000049070000}"/>
    <cellStyle name="Avertissement 2" xfId="26868" hidden="1" xr:uid="{00000000-0005-0000-0000-00004A070000}"/>
    <cellStyle name="Avertissement 2" xfId="26839" hidden="1" xr:uid="{00000000-0005-0000-0000-00004B070000}"/>
    <cellStyle name="Avertissement 2" xfId="26922" hidden="1" xr:uid="{00000000-0005-0000-0000-00004C070000}"/>
    <cellStyle name="Avertissement 2" xfId="27039" hidden="1" xr:uid="{00000000-0005-0000-0000-00004D070000}"/>
    <cellStyle name="Avertissement 2" xfId="27084" hidden="1" xr:uid="{00000000-0005-0000-0000-00004E070000}"/>
    <cellStyle name="Avertissement 2" xfId="27123" hidden="1" xr:uid="{00000000-0005-0000-0000-00004F070000}"/>
    <cellStyle name="Avertissement 2" xfId="27159" hidden="1" xr:uid="{00000000-0005-0000-0000-000050070000}"/>
    <cellStyle name="Avertissement 2" xfId="27194" hidden="1" xr:uid="{00000000-0005-0000-0000-000051070000}"/>
    <cellStyle name="Avertissement 2" xfId="27232" hidden="1" xr:uid="{00000000-0005-0000-0000-000052070000}"/>
    <cellStyle name="Avertissement 2" xfId="26078" hidden="1" xr:uid="{00000000-0005-0000-0000-000053070000}"/>
    <cellStyle name="Avertissement 2" xfId="25645" hidden="1" xr:uid="{00000000-0005-0000-0000-000054070000}"/>
    <cellStyle name="Avertissement 2" xfId="26062" hidden="1" xr:uid="{00000000-0005-0000-0000-000055070000}"/>
    <cellStyle name="Avertissement 2" xfId="26057" hidden="1" xr:uid="{00000000-0005-0000-0000-000056070000}"/>
    <cellStyle name="Avertissement 2" xfId="27299" hidden="1" xr:uid="{00000000-0005-0000-0000-000057070000}"/>
    <cellStyle name="Avertissement 2" xfId="23800" hidden="1" xr:uid="{00000000-0005-0000-0000-000058070000}"/>
    <cellStyle name="Avertissement 2" xfId="25022" hidden="1" xr:uid="{00000000-0005-0000-0000-000059070000}"/>
    <cellStyle name="Avertissement 2" xfId="27349" hidden="1" xr:uid="{00000000-0005-0000-0000-00005A070000}"/>
    <cellStyle name="Avertissement 2" xfId="27398" hidden="1" xr:uid="{00000000-0005-0000-0000-00005B070000}"/>
    <cellStyle name="Avertissement 2" xfId="27447" hidden="1" xr:uid="{00000000-0005-0000-0000-00005C070000}"/>
    <cellStyle name="Avertissement 2" xfId="27496" hidden="1" xr:uid="{00000000-0005-0000-0000-00005D070000}"/>
    <cellStyle name="Avertissement 2" xfId="27544" hidden="1" xr:uid="{00000000-0005-0000-0000-00005E070000}"/>
    <cellStyle name="Avertissement 2" xfId="27591" hidden="1" xr:uid="{00000000-0005-0000-0000-00005F070000}"/>
    <cellStyle name="Avertissement 2" xfId="27637" hidden="1" xr:uid="{00000000-0005-0000-0000-000060070000}"/>
    <cellStyle name="Avertissement 2" xfId="27683" hidden="1" xr:uid="{00000000-0005-0000-0000-000061070000}"/>
    <cellStyle name="Avertissement 2" xfId="27874" hidden="1" xr:uid="{00000000-0005-0000-0000-000062070000}"/>
    <cellStyle name="Avertissement 2" xfId="27845" hidden="1" xr:uid="{00000000-0005-0000-0000-000063070000}"/>
    <cellStyle name="Avertissement 2" xfId="27927" hidden="1" xr:uid="{00000000-0005-0000-0000-000064070000}"/>
    <cellStyle name="Avertissement 2" xfId="28044" hidden="1" xr:uid="{00000000-0005-0000-0000-000065070000}"/>
    <cellStyle name="Avertissement 2" xfId="28089" hidden="1" xr:uid="{00000000-0005-0000-0000-000066070000}"/>
    <cellStyle name="Avertissement 2" xfId="28128" hidden="1" xr:uid="{00000000-0005-0000-0000-000067070000}"/>
    <cellStyle name="Avertissement 2" xfId="28164" hidden="1" xr:uid="{00000000-0005-0000-0000-000068070000}"/>
    <cellStyle name="Avertissement 2" xfId="28199" hidden="1" xr:uid="{00000000-0005-0000-0000-000069070000}"/>
    <cellStyle name="Avertissement 2" xfId="28237" hidden="1" xr:uid="{00000000-0005-0000-0000-00006A070000}"/>
    <cellStyle name="Avertissement 2" xfId="28337" hidden="1" xr:uid="{00000000-0005-0000-0000-00006B070000}"/>
    <cellStyle name="Avertissement 2" xfId="28429" hidden="1" xr:uid="{00000000-0005-0000-0000-00006C070000}"/>
    <cellStyle name="Avertissement 2" xfId="28398" hidden="1" xr:uid="{00000000-0005-0000-0000-00006D070000}"/>
    <cellStyle name="Avertissement 2" xfId="28493" hidden="1" xr:uid="{00000000-0005-0000-0000-00006E070000}"/>
    <cellStyle name="Avertissement 2" xfId="28418" hidden="1" xr:uid="{00000000-0005-0000-0000-00006F070000}"/>
    <cellStyle name="Avertissement 2" xfId="28410" hidden="1" xr:uid="{00000000-0005-0000-0000-000070070000}"/>
    <cellStyle name="Avertissement 2" xfId="28543" hidden="1" xr:uid="{00000000-0005-0000-0000-000071070000}"/>
    <cellStyle name="Avertissement 2" xfId="28593" hidden="1" xr:uid="{00000000-0005-0000-0000-000072070000}"/>
    <cellStyle name="Avertissement 2" xfId="28643" hidden="1" xr:uid="{00000000-0005-0000-0000-000073070000}"/>
    <cellStyle name="Avertissement 2" xfId="28693" hidden="1" xr:uid="{00000000-0005-0000-0000-000074070000}"/>
    <cellStyle name="Avertissement 2" xfId="28742" hidden="1" xr:uid="{00000000-0005-0000-0000-000075070000}"/>
    <cellStyle name="Avertissement 2" xfId="28790" hidden="1" xr:uid="{00000000-0005-0000-0000-000076070000}"/>
    <cellStyle name="Avertissement 2" xfId="28837" hidden="1" xr:uid="{00000000-0005-0000-0000-000077070000}"/>
    <cellStyle name="Avertissement 2" xfId="28883" hidden="1" xr:uid="{00000000-0005-0000-0000-000078070000}"/>
    <cellStyle name="Avertissement 2" xfId="29074" hidden="1" xr:uid="{00000000-0005-0000-0000-000079070000}"/>
    <cellStyle name="Avertissement 2" xfId="29045" hidden="1" xr:uid="{00000000-0005-0000-0000-00007A070000}"/>
    <cellStyle name="Avertissement 2" xfId="29127" hidden="1" xr:uid="{00000000-0005-0000-0000-00007B070000}"/>
    <cellStyle name="Avertissement 2" xfId="29244" hidden="1" xr:uid="{00000000-0005-0000-0000-00007C070000}"/>
    <cellStyle name="Avertissement 2" xfId="29289" hidden="1" xr:uid="{00000000-0005-0000-0000-00007D070000}"/>
    <cellStyle name="Avertissement 2" xfId="29328" hidden="1" xr:uid="{00000000-0005-0000-0000-00007E070000}"/>
    <cellStyle name="Avertissement 2" xfId="29364" hidden="1" xr:uid="{00000000-0005-0000-0000-00007F070000}"/>
    <cellStyle name="Avertissement 2" xfId="29399" hidden="1" xr:uid="{00000000-0005-0000-0000-000080070000}"/>
    <cellStyle name="Avertissement 2" xfId="29437" hidden="1" xr:uid="{00000000-0005-0000-0000-000081070000}"/>
    <cellStyle name="Avertissement 2" xfId="28287" hidden="1" xr:uid="{00000000-0005-0000-0000-000082070000}"/>
    <cellStyle name="Avertissement 2" xfId="29490" hidden="1" xr:uid="{00000000-0005-0000-0000-000083070000}"/>
    <cellStyle name="Avertissement 2" xfId="29572" hidden="1" xr:uid="{00000000-0005-0000-0000-000084070000}"/>
    <cellStyle name="Avertissement 2" xfId="29541" hidden="1" xr:uid="{00000000-0005-0000-0000-000085070000}"/>
    <cellStyle name="Avertissement 2" xfId="29635" hidden="1" xr:uid="{00000000-0005-0000-0000-000086070000}"/>
    <cellStyle name="Avertissement 2" xfId="29561" hidden="1" xr:uid="{00000000-0005-0000-0000-000087070000}"/>
    <cellStyle name="Avertissement 2" xfId="29553" hidden="1" xr:uid="{00000000-0005-0000-0000-000088070000}"/>
    <cellStyle name="Avertissement 2" xfId="29685" hidden="1" xr:uid="{00000000-0005-0000-0000-000089070000}"/>
    <cellStyle name="Avertissement 2" xfId="29734" hidden="1" xr:uid="{00000000-0005-0000-0000-00008A070000}"/>
    <cellStyle name="Avertissement 2" xfId="29783" hidden="1" xr:uid="{00000000-0005-0000-0000-00008B070000}"/>
    <cellStyle name="Avertissement 2" xfId="29832" hidden="1" xr:uid="{00000000-0005-0000-0000-00008C070000}"/>
    <cellStyle name="Avertissement 2" xfId="29880" hidden="1" xr:uid="{00000000-0005-0000-0000-00008D070000}"/>
    <cellStyle name="Avertissement 2" xfId="29927" hidden="1" xr:uid="{00000000-0005-0000-0000-00008E070000}"/>
    <cellStyle name="Avertissement 2" xfId="29973" hidden="1" xr:uid="{00000000-0005-0000-0000-00008F070000}"/>
    <cellStyle name="Avertissement 2" xfId="30018" hidden="1" xr:uid="{00000000-0005-0000-0000-000090070000}"/>
    <cellStyle name="Avertissement 2" xfId="30207" hidden="1" xr:uid="{00000000-0005-0000-0000-000091070000}"/>
    <cellStyle name="Avertissement 2" xfId="30178" hidden="1" xr:uid="{00000000-0005-0000-0000-000092070000}"/>
    <cellStyle name="Avertissement 2" xfId="30259" hidden="1" xr:uid="{00000000-0005-0000-0000-000093070000}"/>
    <cellStyle name="Avertissement 2" xfId="30376" hidden="1" xr:uid="{00000000-0005-0000-0000-000094070000}"/>
    <cellStyle name="Avertissement 2" xfId="30421" hidden="1" xr:uid="{00000000-0005-0000-0000-000095070000}"/>
    <cellStyle name="Avertissement 2" xfId="30460" hidden="1" xr:uid="{00000000-0005-0000-0000-000096070000}"/>
    <cellStyle name="Avertissement 2" xfId="30496" hidden="1" xr:uid="{00000000-0005-0000-0000-000097070000}"/>
    <cellStyle name="Avertissement 2" xfId="30531" hidden="1" xr:uid="{00000000-0005-0000-0000-000098070000}"/>
    <cellStyle name="Avertissement 2" xfId="30569" hidden="1" xr:uid="{00000000-0005-0000-0000-000099070000}"/>
    <cellStyle name="Avertissement 2" xfId="30669" hidden="1" xr:uid="{00000000-0005-0000-0000-00009A070000}"/>
    <cellStyle name="Avertissement 2" xfId="30761" hidden="1" xr:uid="{00000000-0005-0000-0000-00009B070000}"/>
    <cellStyle name="Avertissement 2" xfId="30730" hidden="1" xr:uid="{00000000-0005-0000-0000-00009C070000}"/>
    <cellStyle name="Avertissement 2" xfId="30825" hidden="1" xr:uid="{00000000-0005-0000-0000-00009D070000}"/>
    <cellStyle name="Avertissement 2" xfId="30750" hidden="1" xr:uid="{00000000-0005-0000-0000-00009E070000}"/>
    <cellStyle name="Avertissement 2" xfId="30742" hidden="1" xr:uid="{00000000-0005-0000-0000-00009F070000}"/>
    <cellStyle name="Avertissement 2" xfId="30875" hidden="1" xr:uid="{00000000-0005-0000-0000-0000A0070000}"/>
    <cellStyle name="Avertissement 2" xfId="30925" hidden="1" xr:uid="{00000000-0005-0000-0000-0000A1070000}"/>
    <cellStyle name="Avertissement 2" xfId="30975" hidden="1" xr:uid="{00000000-0005-0000-0000-0000A2070000}"/>
    <cellStyle name="Avertissement 2" xfId="31025" hidden="1" xr:uid="{00000000-0005-0000-0000-0000A3070000}"/>
    <cellStyle name="Avertissement 2" xfId="31074" hidden="1" xr:uid="{00000000-0005-0000-0000-0000A4070000}"/>
    <cellStyle name="Avertissement 2" xfId="31122" hidden="1" xr:uid="{00000000-0005-0000-0000-0000A5070000}"/>
    <cellStyle name="Avertissement 2" xfId="31169" hidden="1" xr:uid="{00000000-0005-0000-0000-0000A6070000}"/>
    <cellStyle name="Avertissement 2" xfId="31215" hidden="1" xr:uid="{00000000-0005-0000-0000-0000A7070000}"/>
    <cellStyle name="Avertissement 2" xfId="31406" hidden="1" xr:uid="{00000000-0005-0000-0000-0000A8070000}"/>
    <cellStyle name="Avertissement 2" xfId="31377" hidden="1" xr:uid="{00000000-0005-0000-0000-0000A9070000}"/>
    <cellStyle name="Avertissement 2" xfId="31459" hidden="1" xr:uid="{00000000-0005-0000-0000-0000AA070000}"/>
    <cellStyle name="Avertissement 2" xfId="31576" hidden="1" xr:uid="{00000000-0005-0000-0000-0000AB070000}"/>
    <cellStyle name="Avertissement 2" xfId="31621" hidden="1" xr:uid="{00000000-0005-0000-0000-0000AC070000}"/>
    <cellStyle name="Avertissement 2" xfId="31660" hidden="1" xr:uid="{00000000-0005-0000-0000-0000AD070000}"/>
    <cellStyle name="Avertissement 2" xfId="31696" hidden="1" xr:uid="{00000000-0005-0000-0000-0000AE070000}"/>
    <cellStyle name="Avertissement 2" xfId="31731" hidden="1" xr:uid="{00000000-0005-0000-0000-0000AF070000}"/>
    <cellStyle name="Avertissement 2" xfId="31769" hidden="1" xr:uid="{00000000-0005-0000-0000-0000B0070000}"/>
    <cellStyle name="Avertissement 2" xfId="30619" xr:uid="{00000000-0005-0000-0000-0000B1070000}"/>
    <cellStyle name="Avertissement 20" xfId="6145" hidden="1" xr:uid="{00000000-0005-0000-0000-0000B2070000}"/>
    <cellStyle name="Avertissement 20" xfId="31851" xr:uid="{00000000-0005-0000-0000-0000B3070000}"/>
    <cellStyle name="Avertissement 21" xfId="6148" hidden="1" xr:uid="{00000000-0005-0000-0000-0000B4070000}"/>
    <cellStyle name="Avertissement 21" xfId="31852" xr:uid="{00000000-0005-0000-0000-0000B5070000}"/>
    <cellStyle name="Avertissement 3" xfId="130" hidden="1" xr:uid="{00000000-0005-0000-0000-0000B6070000}"/>
    <cellStyle name="Avertissement 3" xfId="236" hidden="1" xr:uid="{00000000-0005-0000-0000-0000B7070000}"/>
    <cellStyle name="Avertissement 3" xfId="293" hidden="1" xr:uid="{00000000-0005-0000-0000-0000B8070000}"/>
    <cellStyle name="Avertissement 3" xfId="343" hidden="1" xr:uid="{00000000-0005-0000-0000-0000B9070000}"/>
    <cellStyle name="Avertissement 3" xfId="393" hidden="1" xr:uid="{00000000-0005-0000-0000-0000BA070000}"/>
    <cellStyle name="Avertissement 3" xfId="443" hidden="1" xr:uid="{00000000-0005-0000-0000-0000BB070000}"/>
    <cellStyle name="Avertissement 3" xfId="492" hidden="1" xr:uid="{00000000-0005-0000-0000-0000BC070000}"/>
    <cellStyle name="Avertissement 3" xfId="541" hidden="1" xr:uid="{00000000-0005-0000-0000-0000BD070000}"/>
    <cellStyle name="Avertissement 3" xfId="589" hidden="1" xr:uid="{00000000-0005-0000-0000-0000BE070000}"/>
    <cellStyle name="Avertissement 3" xfId="636" hidden="1" xr:uid="{00000000-0005-0000-0000-0000BF070000}"/>
    <cellStyle name="Avertissement 3" xfId="681" hidden="1" xr:uid="{00000000-0005-0000-0000-0000C0070000}"/>
    <cellStyle name="Avertissement 3" xfId="720" hidden="1" xr:uid="{00000000-0005-0000-0000-0000C1070000}"/>
    <cellStyle name="Avertissement 3" xfId="757" hidden="1" xr:uid="{00000000-0005-0000-0000-0000C2070000}"/>
    <cellStyle name="Avertissement 3" xfId="792" hidden="1" xr:uid="{00000000-0005-0000-0000-0000C3070000}"/>
    <cellStyle name="Avertissement 3" xfId="888" hidden="1" xr:uid="{00000000-0005-0000-0000-0000C4070000}"/>
    <cellStyle name="Avertissement 3" xfId="923" hidden="1" xr:uid="{00000000-0005-0000-0000-0000C5070000}"/>
    <cellStyle name="Avertissement 3" xfId="1003" hidden="1" xr:uid="{00000000-0005-0000-0000-0000C6070000}"/>
    <cellStyle name="Avertissement 3" xfId="1049" hidden="1" xr:uid="{00000000-0005-0000-0000-0000C7070000}"/>
    <cellStyle name="Avertissement 3" xfId="1093" hidden="1" xr:uid="{00000000-0005-0000-0000-0000C8070000}"/>
    <cellStyle name="Avertissement 3" xfId="1132" hidden="1" xr:uid="{00000000-0005-0000-0000-0000C9070000}"/>
    <cellStyle name="Avertissement 3" xfId="1168" hidden="1" xr:uid="{00000000-0005-0000-0000-0000CA070000}"/>
    <cellStyle name="Avertissement 3" xfId="1203" hidden="1" xr:uid="{00000000-0005-0000-0000-0000CB070000}"/>
    <cellStyle name="Avertissement 3" xfId="1259" hidden="1" xr:uid="{00000000-0005-0000-0000-0000CC070000}"/>
    <cellStyle name="Avertissement 3" xfId="1506" hidden="1" xr:uid="{00000000-0005-0000-0000-0000CD070000}"/>
    <cellStyle name="Avertissement 3" xfId="1612" hidden="1" xr:uid="{00000000-0005-0000-0000-0000CE070000}"/>
    <cellStyle name="Avertissement 3" xfId="1669" hidden="1" xr:uid="{00000000-0005-0000-0000-0000CF070000}"/>
    <cellStyle name="Avertissement 3" xfId="1719" hidden="1" xr:uid="{00000000-0005-0000-0000-0000D0070000}"/>
    <cellStyle name="Avertissement 3" xfId="1769" hidden="1" xr:uid="{00000000-0005-0000-0000-0000D1070000}"/>
    <cellStyle name="Avertissement 3" xfId="1819" hidden="1" xr:uid="{00000000-0005-0000-0000-0000D2070000}"/>
    <cellStyle name="Avertissement 3" xfId="1868" hidden="1" xr:uid="{00000000-0005-0000-0000-0000D3070000}"/>
    <cellStyle name="Avertissement 3" xfId="1917" hidden="1" xr:uid="{00000000-0005-0000-0000-0000D4070000}"/>
    <cellStyle name="Avertissement 3" xfId="1965" hidden="1" xr:uid="{00000000-0005-0000-0000-0000D5070000}"/>
    <cellStyle name="Avertissement 3" xfId="2012" hidden="1" xr:uid="{00000000-0005-0000-0000-0000D6070000}"/>
    <cellStyle name="Avertissement 3" xfId="2057" hidden="1" xr:uid="{00000000-0005-0000-0000-0000D7070000}"/>
    <cellStyle name="Avertissement 3" xfId="2096" hidden="1" xr:uid="{00000000-0005-0000-0000-0000D8070000}"/>
    <cellStyle name="Avertissement 3" xfId="2133" hidden="1" xr:uid="{00000000-0005-0000-0000-0000D9070000}"/>
    <cellStyle name="Avertissement 3" xfId="2168" hidden="1" xr:uid="{00000000-0005-0000-0000-0000DA070000}"/>
    <cellStyle name="Avertissement 3" xfId="2264" hidden="1" xr:uid="{00000000-0005-0000-0000-0000DB070000}"/>
    <cellStyle name="Avertissement 3" xfId="2299" hidden="1" xr:uid="{00000000-0005-0000-0000-0000DC070000}"/>
    <cellStyle name="Avertissement 3" xfId="2379" hidden="1" xr:uid="{00000000-0005-0000-0000-0000DD070000}"/>
    <cellStyle name="Avertissement 3" xfId="2425" hidden="1" xr:uid="{00000000-0005-0000-0000-0000DE070000}"/>
    <cellStyle name="Avertissement 3" xfId="2469" hidden="1" xr:uid="{00000000-0005-0000-0000-0000DF070000}"/>
    <cellStyle name="Avertissement 3" xfId="2508" hidden="1" xr:uid="{00000000-0005-0000-0000-0000E0070000}"/>
    <cellStyle name="Avertissement 3" xfId="2544" hidden="1" xr:uid="{00000000-0005-0000-0000-0000E1070000}"/>
    <cellStyle name="Avertissement 3" xfId="2579" hidden="1" xr:uid="{00000000-0005-0000-0000-0000E2070000}"/>
    <cellStyle name="Avertissement 3" xfId="2634" hidden="1" xr:uid="{00000000-0005-0000-0000-0000E3070000}"/>
    <cellStyle name="Avertissement 3" xfId="1433" hidden="1" xr:uid="{00000000-0005-0000-0000-0000E4070000}"/>
    <cellStyle name="Avertissement 3" xfId="1403" hidden="1" xr:uid="{00000000-0005-0000-0000-0000E5070000}"/>
    <cellStyle name="Avertissement 3" xfId="2807" hidden="1" xr:uid="{00000000-0005-0000-0000-0000E6070000}"/>
    <cellStyle name="Avertissement 3" xfId="2864" hidden="1" xr:uid="{00000000-0005-0000-0000-0000E7070000}"/>
    <cellStyle name="Avertissement 3" xfId="2913" hidden="1" xr:uid="{00000000-0005-0000-0000-0000E8070000}"/>
    <cellStyle name="Avertissement 3" xfId="2963" hidden="1" xr:uid="{00000000-0005-0000-0000-0000E9070000}"/>
    <cellStyle name="Avertissement 3" xfId="3013" hidden="1" xr:uid="{00000000-0005-0000-0000-0000EA070000}"/>
    <cellStyle name="Avertissement 3" xfId="3062" hidden="1" xr:uid="{00000000-0005-0000-0000-0000EB070000}"/>
    <cellStyle name="Avertissement 3" xfId="3111" hidden="1" xr:uid="{00000000-0005-0000-0000-0000EC070000}"/>
    <cellStyle name="Avertissement 3" xfId="3159" hidden="1" xr:uid="{00000000-0005-0000-0000-0000ED070000}"/>
    <cellStyle name="Avertissement 3" xfId="3206" hidden="1" xr:uid="{00000000-0005-0000-0000-0000EE070000}"/>
    <cellStyle name="Avertissement 3" xfId="3251" hidden="1" xr:uid="{00000000-0005-0000-0000-0000EF070000}"/>
    <cellStyle name="Avertissement 3" xfId="3290" hidden="1" xr:uid="{00000000-0005-0000-0000-0000F0070000}"/>
    <cellStyle name="Avertissement 3" xfId="3327" hidden="1" xr:uid="{00000000-0005-0000-0000-0000F1070000}"/>
    <cellStyle name="Avertissement 3" xfId="3362" hidden="1" xr:uid="{00000000-0005-0000-0000-0000F2070000}"/>
    <cellStyle name="Avertissement 3" xfId="3457" hidden="1" xr:uid="{00000000-0005-0000-0000-0000F3070000}"/>
    <cellStyle name="Avertissement 3" xfId="3492" hidden="1" xr:uid="{00000000-0005-0000-0000-0000F4070000}"/>
    <cellStyle name="Avertissement 3" xfId="3571" hidden="1" xr:uid="{00000000-0005-0000-0000-0000F5070000}"/>
    <cellStyle name="Avertissement 3" xfId="3617" hidden="1" xr:uid="{00000000-0005-0000-0000-0000F6070000}"/>
    <cellStyle name="Avertissement 3" xfId="3661" hidden="1" xr:uid="{00000000-0005-0000-0000-0000F7070000}"/>
    <cellStyle name="Avertissement 3" xfId="3700" hidden="1" xr:uid="{00000000-0005-0000-0000-0000F8070000}"/>
    <cellStyle name="Avertissement 3" xfId="3736" hidden="1" xr:uid="{00000000-0005-0000-0000-0000F9070000}"/>
    <cellStyle name="Avertissement 3" xfId="3771" hidden="1" xr:uid="{00000000-0005-0000-0000-0000FA070000}"/>
    <cellStyle name="Avertissement 3" xfId="3825" hidden="1" xr:uid="{00000000-0005-0000-0000-0000FB070000}"/>
    <cellStyle name="Avertissement 3" xfId="2734" hidden="1" xr:uid="{00000000-0005-0000-0000-0000FC070000}"/>
    <cellStyle name="Avertissement 3" xfId="2673" hidden="1" xr:uid="{00000000-0005-0000-0000-0000FD070000}"/>
    <cellStyle name="Avertissement 3" xfId="3974" hidden="1" xr:uid="{00000000-0005-0000-0000-0000FE070000}"/>
    <cellStyle name="Avertissement 3" xfId="4024" hidden="1" xr:uid="{00000000-0005-0000-0000-0000FF070000}"/>
    <cellStyle name="Avertissement 3" xfId="4074" hidden="1" xr:uid="{00000000-0005-0000-0000-000000080000}"/>
    <cellStyle name="Avertissement 3" xfId="4124" hidden="1" xr:uid="{00000000-0005-0000-0000-000001080000}"/>
    <cellStyle name="Avertissement 3" xfId="4173" hidden="1" xr:uid="{00000000-0005-0000-0000-000002080000}"/>
    <cellStyle name="Avertissement 3" xfId="4222" hidden="1" xr:uid="{00000000-0005-0000-0000-000003080000}"/>
    <cellStyle name="Avertissement 3" xfId="4270" hidden="1" xr:uid="{00000000-0005-0000-0000-000004080000}"/>
    <cellStyle name="Avertissement 3" xfId="4317" hidden="1" xr:uid="{00000000-0005-0000-0000-000005080000}"/>
    <cellStyle name="Avertissement 3" xfId="4362" hidden="1" xr:uid="{00000000-0005-0000-0000-000006080000}"/>
    <cellStyle name="Avertissement 3" xfId="4401" hidden="1" xr:uid="{00000000-0005-0000-0000-000007080000}"/>
    <cellStyle name="Avertissement 3" xfId="4438" hidden="1" xr:uid="{00000000-0005-0000-0000-000008080000}"/>
    <cellStyle name="Avertissement 3" xfId="4473" hidden="1" xr:uid="{00000000-0005-0000-0000-000009080000}"/>
    <cellStyle name="Avertissement 3" xfId="4563" hidden="1" xr:uid="{00000000-0005-0000-0000-00000A080000}"/>
    <cellStyle name="Avertissement 3" xfId="4598" hidden="1" xr:uid="{00000000-0005-0000-0000-00000B080000}"/>
    <cellStyle name="Avertissement 3" xfId="4675" hidden="1" xr:uid="{00000000-0005-0000-0000-00000C080000}"/>
    <cellStyle name="Avertissement 3" xfId="4721" hidden="1" xr:uid="{00000000-0005-0000-0000-00000D080000}"/>
    <cellStyle name="Avertissement 3" xfId="4765" hidden="1" xr:uid="{00000000-0005-0000-0000-00000E080000}"/>
    <cellStyle name="Avertissement 3" xfId="4804" hidden="1" xr:uid="{00000000-0005-0000-0000-00000F080000}"/>
    <cellStyle name="Avertissement 3" xfId="4840" hidden="1" xr:uid="{00000000-0005-0000-0000-000010080000}"/>
    <cellStyle name="Avertissement 3" xfId="4875" hidden="1" xr:uid="{00000000-0005-0000-0000-000011080000}"/>
    <cellStyle name="Avertissement 3" xfId="4925" hidden="1" xr:uid="{00000000-0005-0000-0000-000012080000}"/>
    <cellStyle name="Avertissement 3" xfId="3889" hidden="1" xr:uid="{00000000-0005-0000-0000-000013080000}"/>
    <cellStyle name="Avertissement 3" xfId="3914" hidden="1" xr:uid="{00000000-0005-0000-0000-000014080000}"/>
    <cellStyle name="Avertissement 3" xfId="5018" hidden="1" xr:uid="{00000000-0005-0000-0000-000015080000}"/>
    <cellStyle name="Avertissement 3" xfId="5074" hidden="1" xr:uid="{00000000-0005-0000-0000-000016080000}"/>
    <cellStyle name="Avertissement 3" xfId="5123" hidden="1" xr:uid="{00000000-0005-0000-0000-000017080000}"/>
    <cellStyle name="Avertissement 3" xfId="5173" hidden="1" xr:uid="{00000000-0005-0000-0000-000018080000}"/>
    <cellStyle name="Avertissement 3" xfId="5223" hidden="1" xr:uid="{00000000-0005-0000-0000-000019080000}"/>
    <cellStyle name="Avertissement 3" xfId="5272" hidden="1" xr:uid="{00000000-0005-0000-0000-00001A080000}"/>
    <cellStyle name="Avertissement 3" xfId="5321" hidden="1" xr:uid="{00000000-0005-0000-0000-00001B080000}"/>
    <cellStyle name="Avertissement 3" xfId="5369" hidden="1" xr:uid="{00000000-0005-0000-0000-00001C080000}"/>
    <cellStyle name="Avertissement 3" xfId="5416" hidden="1" xr:uid="{00000000-0005-0000-0000-00001D080000}"/>
    <cellStyle name="Avertissement 3" xfId="5461" hidden="1" xr:uid="{00000000-0005-0000-0000-00001E080000}"/>
    <cellStyle name="Avertissement 3" xfId="5500" hidden="1" xr:uid="{00000000-0005-0000-0000-00001F080000}"/>
    <cellStyle name="Avertissement 3" xfId="5537" hidden="1" xr:uid="{00000000-0005-0000-0000-000020080000}"/>
    <cellStyle name="Avertissement 3" xfId="5572" hidden="1" xr:uid="{00000000-0005-0000-0000-000021080000}"/>
    <cellStyle name="Avertissement 3" xfId="5662" hidden="1" xr:uid="{00000000-0005-0000-0000-000022080000}"/>
    <cellStyle name="Avertissement 3" xfId="5697" hidden="1" xr:uid="{00000000-0005-0000-0000-000023080000}"/>
    <cellStyle name="Avertissement 3" xfId="5772" hidden="1" xr:uid="{00000000-0005-0000-0000-000024080000}"/>
    <cellStyle name="Avertissement 3" xfId="5818" hidden="1" xr:uid="{00000000-0005-0000-0000-000025080000}"/>
    <cellStyle name="Avertissement 3" xfId="5862" hidden="1" xr:uid="{00000000-0005-0000-0000-000026080000}"/>
    <cellStyle name="Avertissement 3" xfId="5901" hidden="1" xr:uid="{00000000-0005-0000-0000-000027080000}"/>
    <cellStyle name="Avertissement 3" xfId="5937" hidden="1" xr:uid="{00000000-0005-0000-0000-000028080000}"/>
    <cellStyle name="Avertissement 3" xfId="5972" hidden="1" xr:uid="{00000000-0005-0000-0000-000029080000}"/>
    <cellStyle name="Avertissement 3" xfId="6022" hidden="1" xr:uid="{00000000-0005-0000-0000-00002A080000}"/>
    <cellStyle name="Avertissement 3" xfId="6189" hidden="1" xr:uid="{00000000-0005-0000-0000-00002B080000}"/>
    <cellStyle name="Avertissement 3" xfId="6295" hidden="1" xr:uid="{00000000-0005-0000-0000-00002C080000}"/>
    <cellStyle name="Avertissement 3" xfId="6352" hidden="1" xr:uid="{00000000-0005-0000-0000-00002D080000}"/>
    <cellStyle name="Avertissement 3" xfId="6402" hidden="1" xr:uid="{00000000-0005-0000-0000-00002E080000}"/>
    <cellStyle name="Avertissement 3" xfId="6452" hidden="1" xr:uid="{00000000-0005-0000-0000-00002F080000}"/>
    <cellStyle name="Avertissement 3" xfId="6502" hidden="1" xr:uid="{00000000-0005-0000-0000-000030080000}"/>
    <cellStyle name="Avertissement 3" xfId="6551" hidden="1" xr:uid="{00000000-0005-0000-0000-000031080000}"/>
    <cellStyle name="Avertissement 3" xfId="6600" hidden="1" xr:uid="{00000000-0005-0000-0000-000032080000}"/>
    <cellStyle name="Avertissement 3" xfId="6648" hidden="1" xr:uid="{00000000-0005-0000-0000-000033080000}"/>
    <cellStyle name="Avertissement 3" xfId="6695" hidden="1" xr:uid="{00000000-0005-0000-0000-000034080000}"/>
    <cellStyle name="Avertissement 3" xfId="6740" hidden="1" xr:uid="{00000000-0005-0000-0000-000035080000}"/>
    <cellStyle name="Avertissement 3" xfId="6779" hidden="1" xr:uid="{00000000-0005-0000-0000-000036080000}"/>
    <cellStyle name="Avertissement 3" xfId="6816" hidden="1" xr:uid="{00000000-0005-0000-0000-000037080000}"/>
    <cellStyle name="Avertissement 3" xfId="6851" hidden="1" xr:uid="{00000000-0005-0000-0000-000038080000}"/>
    <cellStyle name="Avertissement 3" xfId="6945" hidden="1" xr:uid="{00000000-0005-0000-0000-000039080000}"/>
    <cellStyle name="Avertissement 3" xfId="6980" hidden="1" xr:uid="{00000000-0005-0000-0000-00003A080000}"/>
    <cellStyle name="Avertissement 3" xfId="7060" hidden="1" xr:uid="{00000000-0005-0000-0000-00003B080000}"/>
    <cellStyle name="Avertissement 3" xfId="7106" hidden="1" xr:uid="{00000000-0005-0000-0000-00003C080000}"/>
    <cellStyle name="Avertissement 3" xfId="7150" hidden="1" xr:uid="{00000000-0005-0000-0000-00003D080000}"/>
    <cellStyle name="Avertissement 3" xfId="7189" hidden="1" xr:uid="{00000000-0005-0000-0000-00003E080000}"/>
    <cellStyle name="Avertissement 3" xfId="7225" hidden="1" xr:uid="{00000000-0005-0000-0000-00003F080000}"/>
    <cellStyle name="Avertissement 3" xfId="7260" hidden="1" xr:uid="{00000000-0005-0000-0000-000040080000}"/>
    <cellStyle name="Avertissement 3" xfId="7315" hidden="1" xr:uid="{00000000-0005-0000-0000-000041080000}"/>
    <cellStyle name="Avertissement 3" xfId="7466" hidden="1" xr:uid="{00000000-0005-0000-0000-000042080000}"/>
    <cellStyle name="Avertissement 3" xfId="7563" hidden="1" xr:uid="{00000000-0005-0000-0000-000043080000}"/>
    <cellStyle name="Avertissement 3" xfId="7619" hidden="1" xr:uid="{00000000-0005-0000-0000-000044080000}"/>
    <cellStyle name="Avertissement 3" xfId="7669" hidden="1" xr:uid="{00000000-0005-0000-0000-000045080000}"/>
    <cellStyle name="Avertissement 3" xfId="7719" hidden="1" xr:uid="{00000000-0005-0000-0000-000046080000}"/>
    <cellStyle name="Avertissement 3" xfId="7769" hidden="1" xr:uid="{00000000-0005-0000-0000-000047080000}"/>
    <cellStyle name="Avertissement 3" xfId="7818" hidden="1" xr:uid="{00000000-0005-0000-0000-000048080000}"/>
    <cellStyle name="Avertissement 3" xfId="7867" hidden="1" xr:uid="{00000000-0005-0000-0000-000049080000}"/>
    <cellStyle name="Avertissement 3" xfId="7915" hidden="1" xr:uid="{00000000-0005-0000-0000-00004A080000}"/>
    <cellStyle name="Avertissement 3" xfId="7962" hidden="1" xr:uid="{00000000-0005-0000-0000-00004B080000}"/>
    <cellStyle name="Avertissement 3" xfId="8007" hidden="1" xr:uid="{00000000-0005-0000-0000-00004C080000}"/>
    <cellStyle name="Avertissement 3" xfId="8046" hidden="1" xr:uid="{00000000-0005-0000-0000-00004D080000}"/>
    <cellStyle name="Avertissement 3" xfId="8083" hidden="1" xr:uid="{00000000-0005-0000-0000-00004E080000}"/>
    <cellStyle name="Avertissement 3" xfId="8118" hidden="1" xr:uid="{00000000-0005-0000-0000-00004F080000}"/>
    <cellStyle name="Avertissement 3" xfId="8210" hidden="1" xr:uid="{00000000-0005-0000-0000-000050080000}"/>
    <cellStyle name="Avertissement 3" xfId="8245" hidden="1" xr:uid="{00000000-0005-0000-0000-000051080000}"/>
    <cellStyle name="Avertissement 3" xfId="8321" hidden="1" xr:uid="{00000000-0005-0000-0000-000052080000}"/>
    <cellStyle name="Avertissement 3" xfId="8367" hidden="1" xr:uid="{00000000-0005-0000-0000-000053080000}"/>
    <cellStyle name="Avertissement 3" xfId="8411" hidden="1" xr:uid="{00000000-0005-0000-0000-000054080000}"/>
    <cellStyle name="Avertissement 3" xfId="8450" hidden="1" xr:uid="{00000000-0005-0000-0000-000055080000}"/>
    <cellStyle name="Avertissement 3" xfId="8486" hidden="1" xr:uid="{00000000-0005-0000-0000-000056080000}"/>
    <cellStyle name="Avertissement 3" xfId="8521" hidden="1" xr:uid="{00000000-0005-0000-0000-000057080000}"/>
    <cellStyle name="Avertissement 3" xfId="8573" hidden="1" xr:uid="{00000000-0005-0000-0000-000058080000}"/>
    <cellStyle name="Avertissement 3" xfId="7414" hidden="1" xr:uid="{00000000-0005-0000-0000-000059080000}"/>
    <cellStyle name="Avertissement 3" xfId="8670" hidden="1" xr:uid="{00000000-0005-0000-0000-00005A080000}"/>
    <cellStyle name="Avertissement 3" xfId="8727" hidden="1" xr:uid="{00000000-0005-0000-0000-00005B080000}"/>
    <cellStyle name="Avertissement 3" xfId="8777" hidden="1" xr:uid="{00000000-0005-0000-0000-00005C080000}"/>
    <cellStyle name="Avertissement 3" xfId="8826" hidden="1" xr:uid="{00000000-0005-0000-0000-00005D080000}"/>
    <cellStyle name="Avertissement 3" xfId="8876" hidden="1" xr:uid="{00000000-0005-0000-0000-00005E080000}"/>
    <cellStyle name="Avertissement 3" xfId="8925" hidden="1" xr:uid="{00000000-0005-0000-0000-00005F080000}"/>
    <cellStyle name="Avertissement 3" xfId="8974" hidden="1" xr:uid="{00000000-0005-0000-0000-000060080000}"/>
    <cellStyle name="Avertissement 3" xfId="9022" hidden="1" xr:uid="{00000000-0005-0000-0000-000061080000}"/>
    <cellStyle name="Avertissement 3" xfId="9069" hidden="1" xr:uid="{00000000-0005-0000-0000-000062080000}"/>
    <cellStyle name="Avertissement 3" xfId="9114" hidden="1" xr:uid="{00000000-0005-0000-0000-000063080000}"/>
    <cellStyle name="Avertissement 3" xfId="9153" hidden="1" xr:uid="{00000000-0005-0000-0000-000064080000}"/>
    <cellStyle name="Avertissement 3" xfId="9190" hidden="1" xr:uid="{00000000-0005-0000-0000-000065080000}"/>
    <cellStyle name="Avertissement 3" xfId="9225" hidden="1" xr:uid="{00000000-0005-0000-0000-000066080000}"/>
    <cellStyle name="Avertissement 3" xfId="9321" hidden="1" xr:uid="{00000000-0005-0000-0000-000067080000}"/>
    <cellStyle name="Avertissement 3" xfId="9356" hidden="1" xr:uid="{00000000-0005-0000-0000-000068080000}"/>
    <cellStyle name="Avertissement 3" xfId="9436" hidden="1" xr:uid="{00000000-0005-0000-0000-000069080000}"/>
    <cellStyle name="Avertissement 3" xfId="9482" hidden="1" xr:uid="{00000000-0005-0000-0000-00006A080000}"/>
    <cellStyle name="Avertissement 3" xfId="9526" hidden="1" xr:uid="{00000000-0005-0000-0000-00006B080000}"/>
    <cellStyle name="Avertissement 3" xfId="9565" hidden="1" xr:uid="{00000000-0005-0000-0000-00006C080000}"/>
    <cellStyle name="Avertissement 3" xfId="9601" hidden="1" xr:uid="{00000000-0005-0000-0000-00006D080000}"/>
    <cellStyle name="Avertissement 3" xfId="9636" hidden="1" xr:uid="{00000000-0005-0000-0000-00006E080000}"/>
    <cellStyle name="Avertissement 3" xfId="9692" hidden="1" xr:uid="{00000000-0005-0000-0000-00006F080000}"/>
    <cellStyle name="Avertissement 3" xfId="9846" hidden="1" xr:uid="{00000000-0005-0000-0000-000070080000}"/>
    <cellStyle name="Avertissement 3" xfId="9943" hidden="1" xr:uid="{00000000-0005-0000-0000-000071080000}"/>
    <cellStyle name="Avertissement 3" xfId="9999" hidden="1" xr:uid="{00000000-0005-0000-0000-000072080000}"/>
    <cellStyle name="Avertissement 3" xfId="10049" hidden="1" xr:uid="{00000000-0005-0000-0000-000073080000}"/>
    <cellStyle name="Avertissement 3" xfId="10099" hidden="1" xr:uid="{00000000-0005-0000-0000-000074080000}"/>
    <cellStyle name="Avertissement 3" xfId="10149" hidden="1" xr:uid="{00000000-0005-0000-0000-000075080000}"/>
    <cellStyle name="Avertissement 3" xfId="10198" hidden="1" xr:uid="{00000000-0005-0000-0000-000076080000}"/>
    <cellStyle name="Avertissement 3" xfId="10247" hidden="1" xr:uid="{00000000-0005-0000-0000-000077080000}"/>
    <cellStyle name="Avertissement 3" xfId="10295" hidden="1" xr:uid="{00000000-0005-0000-0000-000078080000}"/>
    <cellStyle name="Avertissement 3" xfId="10342" hidden="1" xr:uid="{00000000-0005-0000-0000-000079080000}"/>
    <cellStyle name="Avertissement 3" xfId="10387" hidden="1" xr:uid="{00000000-0005-0000-0000-00007A080000}"/>
    <cellStyle name="Avertissement 3" xfId="10426" hidden="1" xr:uid="{00000000-0005-0000-0000-00007B080000}"/>
    <cellStyle name="Avertissement 3" xfId="10463" hidden="1" xr:uid="{00000000-0005-0000-0000-00007C080000}"/>
    <cellStyle name="Avertissement 3" xfId="10498" hidden="1" xr:uid="{00000000-0005-0000-0000-00007D080000}"/>
    <cellStyle name="Avertissement 3" xfId="10590" hidden="1" xr:uid="{00000000-0005-0000-0000-00007E080000}"/>
    <cellStyle name="Avertissement 3" xfId="10625" hidden="1" xr:uid="{00000000-0005-0000-0000-00007F080000}"/>
    <cellStyle name="Avertissement 3" xfId="10701" hidden="1" xr:uid="{00000000-0005-0000-0000-000080080000}"/>
    <cellStyle name="Avertissement 3" xfId="10747" hidden="1" xr:uid="{00000000-0005-0000-0000-000081080000}"/>
    <cellStyle name="Avertissement 3" xfId="10791" hidden="1" xr:uid="{00000000-0005-0000-0000-000082080000}"/>
    <cellStyle name="Avertissement 3" xfId="10830" hidden="1" xr:uid="{00000000-0005-0000-0000-000083080000}"/>
    <cellStyle name="Avertissement 3" xfId="10866" hidden="1" xr:uid="{00000000-0005-0000-0000-000084080000}"/>
    <cellStyle name="Avertissement 3" xfId="10901" hidden="1" xr:uid="{00000000-0005-0000-0000-000085080000}"/>
    <cellStyle name="Avertissement 3" xfId="10954" hidden="1" xr:uid="{00000000-0005-0000-0000-000086080000}"/>
    <cellStyle name="Avertissement 3" xfId="9794" hidden="1" xr:uid="{00000000-0005-0000-0000-000087080000}"/>
    <cellStyle name="Avertissement 3" xfId="9111" hidden="1" xr:uid="{00000000-0005-0000-0000-000088080000}"/>
    <cellStyle name="Avertissement 3" xfId="11012" hidden="1" xr:uid="{00000000-0005-0000-0000-000089080000}"/>
    <cellStyle name="Avertissement 3" xfId="11069" hidden="1" xr:uid="{00000000-0005-0000-0000-00008A080000}"/>
    <cellStyle name="Avertissement 3" xfId="11119" hidden="1" xr:uid="{00000000-0005-0000-0000-00008B080000}"/>
    <cellStyle name="Avertissement 3" xfId="11169" hidden="1" xr:uid="{00000000-0005-0000-0000-00008C080000}"/>
    <cellStyle name="Avertissement 3" xfId="11219" hidden="1" xr:uid="{00000000-0005-0000-0000-00008D080000}"/>
    <cellStyle name="Avertissement 3" xfId="11268" hidden="1" xr:uid="{00000000-0005-0000-0000-00008E080000}"/>
    <cellStyle name="Avertissement 3" xfId="11317" hidden="1" xr:uid="{00000000-0005-0000-0000-00008F080000}"/>
    <cellStyle name="Avertissement 3" xfId="11365" hidden="1" xr:uid="{00000000-0005-0000-0000-000090080000}"/>
    <cellStyle name="Avertissement 3" xfId="11412" hidden="1" xr:uid="{00000000-0005-0000-0000-000091080000}"/>
    <cellStyle name="Avertissement 3" xfId="11457" hidden="1" xr:uid="{00000000-0005-0000-0000-000092080000}"/>
    <cellStyle name="Avertissement 3" xfId="11496" hidden="1" xr:uid="{00000000-0005-0000-0000-000093080000}"/>
    <cellStyle name="Avertissement 3" xfId="11533" hidden="1" xr:uid="{00000000-0005-0000-0000-000094080000}"/>
    <cellStyle name="Avertissement 3" xfId="11568" hidden="1" xr:uid="{00000000-0005-0000-0000-000095080000}"/>
    <cellStyle name="Avertissement 3" xfId="11660" hidden="1" xr:uid="{00000000-0005-0000-0000-000096080000}"/>
    <cellStyle name="Avertissement 3" xfId="11695" hidden="1" xr:uid="{00000000-0005-0000-0000-000097080000}"/>
    <cellStyle name="Avertissement 3" xfId="11772" hidden="1" xr:uid="{00000000-0005-0000-0000-000098080000}"/>
    <cellStyle name="Avertissement 3" xfId="11818" hidden="1" xr:uid="{00000000-0005-0000-0000-000099080000}"/>
    <cellStyle name="Avertissement 3" xfId="11862" hidden="1" xr:uid="{00000000-0005-0000-0000-00009A080000}"/>
    <cellStyle name="Avertissement 3" xfId="11901" hidden="1" xr:uid="{00000000-0005-0000-0000-00009B080000}"/>
    <cellStyle name="Avertissement 3" xfId="11937" hidden="1" xr:uid="{00000000-0005-0000-0000-00009C080000}"/>
    <cellStyle name="Avertissement 3" xfId="11972" hidden="1" xr:uid="{00000000-0005-0000-0000-00009D080000}"/>
    <cellStyle name="Avertissement 3" xfId="12023" hidden="1" xr:uid="{00000000-0005-0000-0000-00009E080000}"/>
    <cellStyle name="Avertissement 3" xfId="12146" hidden="1" xr:uid="{00000000-0005-0000-0000-00009F080000}"/>
    <cellStyle name="Avertissement 3" xfId="12242" hidden="1" xr:uid="{00000000-0005-0000-0000-0000A0080000}"/>
    <cellStyle name="Avertissement 3" xfId="12298" hidden="1" xr:uid="{00000000-0005-0000-0000-0000A1080000}"/>
    <cellStyle name="Avertissement 3" xfId="12348" hidden="1" xr:uid="{00000000-0005-0000-0000-0000A2080000}"/>
    <cellStyle name="Avertissement 3" xfId="12398" hidden="1" xr:uid="{00000000-0005-0000-0000-0000A3080000}"/>
    <cellStyle name="Avertissement 3" xfId="12448" hidden="1" xr:uid="{00000000-0005-0000-0000-0000A4080000}"/>
    <cellStyle name="Avertissement 3" xfId="12497" hidden="1" xr:uid="{00000000-0005-0000-0000-0000A5080000}"/>
    <cellStyle name="Avertissement 3" xfId="12546" hidden="1" xr:uid="{00000000-0005-0000-0000-0000A6080000}"/>
    <cellStyle name="Avertissement 3" xfId="12594" hidden="1" xr:uid="{00000000-0005-0000-0000-0000A7080000}"/>
    <cellStyle name="Avertissement 3" xfId="12641" hidden="1" xr:uid="{00000000-0005-0000-0000-0000A8080000}"/>
    <cellStyle name="Avertissement 3" xfId="12686" hidden="1" xr:uid="{00000000-0005-0000-0000-0000A9080000}"/>
    <cellStyle name="Avertissement 3" xfId="12725" hidden="1" xr:uid="{00000000-0005-0000-0000-0000AA080000}"/>
    <cellStyle name="Avertissement 3" xfId="12762" hidden="1" xr:uid="{00000000-0005-0000-0000-0000AB080000}"/>
    <cellStyle name="Avertissement 3" xfId="12797" hidden="1" xr:uid="{00000000-0005-0000-0000-0000AC080000}"/>
    <cellStyle name="Avertissement 3" xfId="12888" hidden="1" xr:uid="{00000000-0005-0000-0000-0000AD080000}"/>
    <cellStyle name="Avertissement 3" xfId="12923" hidden="1" xr:uid="{00000000-0005-0000-0000-0000AE080000}"/>
    <cellStyle name="Avertissement 3" xfId="12998" hidden="1" xr:uid="{00000000-0005-0000-0000-0000AF080000}"/>
    <cellStyle name="Avertissement 3" xfId="13044" hidden="1" xr:uid="{00000000-0005-0000-0000-0000B0080000}"/>
    <cellStyle name="Avertissement 3" xfId="13088" hidden="1" xr:uid="{00000000-0005-0000-0000-0000B1080000}"/>
    <cellStyle name="Avertissement 3" xfId="13127" hidden="1" xr:uid="{00000000-0005-0000-0000-0000B2080000}"/>
    <cellStyle name="Avertissement 3" xfId="13163" hidden="1" xr:uid="{00000000-0005-0000-0000-0000B3080000}"/>
    <cellStyle name="Avertissement 3" xfId="13198" hidden="1" xr:uid="{00000000-0005-0000-0000-0000B4080000}"/>
    <cellStyle name="Avertissement 3" xfId="13248" hidden="1" xr:uid="{00000000-0005-0000-0000-0000B5080000}"/>
    <cellStyle name="Avertissement 3" xfId="12095" hidden="1" xr:uid="{00000000-0005-0000-0000-0000B6080000}"/>
    <cellStyle name="Avertissement 3" xfId="9669" hidden="1" xr:uid="{00000000-0005-0000-0000-0000B7080000}"/>
    <cellStyle name="Avertissement 3" xfId="10996" hidden="1" xr:uid="{00000000-0005-0000-0000-0000B8080000}"/>
    <cellStyle name="Avertissement 3" xfId="13301" hidden="1" xr:uid="{00000000-0005-0000-0000-0000B9080000}"/>
    <cellStyle name="Avertissement 3" xfId="13350" hidden="1" xr:uid="{00000000-0005-0000-0000-0000BA080000}"/>
    <cellStyle name="Avertissement 3" xfId="13399" hidden="1" xr:uid="{00000000-0005-0000-0000-0000BB080000}"/>
    <cellStyle name="Avertissement 3" xfId="13448" hidden="1" xr:uid="{00000000-0005-0000-0000-0000BC080000}"/>
    <cellStyle name="Avertissement 3" xfId="13496" hidden="1" xr:uid="{00000000-0005-0000-0000-0000BD080000}"/>
    <cellStyle name="Avertissement 3" xfId="13544" hidden="1" xr:uid="{00000000-0005-0000-0000-0000BE080000}"/>
    <cellStyle name="Avertissement 3" xfId="13591" hidden="1" xr:uid="{00000000-0005-0000-0000-0000BF080000}"/>
    <cellStyle name="Avertissement 3" xfId="13638" hidden="1" xr:uid="{00000000-0005-0000-0000-0000C0080000}"/>
    <cellStyle name="Avertissement 3" xfId="13683" hidden="1" xr:uid="{00000000-0005-0000-0000-0000C1080000}"/>
    <cellStyle name="Avertissement 3" xfId="13722" hidden="1" xr:uid="{00000000-0005-0000-0000-0000C2080000}"/>
    <cellStyle name="Avertissement 3" xfId="13759" hidden="1" xr:uid="{00000000-0005-0000-0000-0000C3080000}"/>
    <cellStyle name="Avertissement 3" xfId="13794" hidden="1" xr:uid="{00000000-0005-0000-0000-0000C4080000}"/>
    <cellStyle name="Avertissement 3" xfId="13884" hidden="1" xr:uid="{00000000-0005-0000-0000-0000C5080000}"/>
    <cellStyle name="Avertissement 3" xfId="13919" hidden="1" xr:uid="{00000000-0005-0000-0000-0000C6080000}"/>
    <cellStyle name="Avertissement 3" xfId="13994" hidden="1" xr:uid="{00000000-0005-0000-0000-0000C7080000}"/>
    <cellStyle name="Avertissement 3" xfId="14040" hidden="1" xr:uid="{00000000-0005-0000-0000-0000C8080000}"/>
    <cellStyle name="Avertissement 3" xfId="14084" hidden="1" xr:uid="{00000000-0005-0000-0000-0000C9080000}"/>
    <cellStyle name="Avertissement 3" xfId="14123" hidden="1" xr:uid="{00000000-0005-0000-0000-0000CA080000}"/>
    <cellStyle name="Avertissement 3" xfId="14159" hidden="1" xr:uid="{00000000-0005-0000-0000-0000CB080000}"/>
    <cellStyle name="Avertissement 3" xfId="14194" hidden="1" xr:uid="{00000000-0005-0000-0000-0000CC080000}"/>
    <cellStyle name="Avertissement 3" xfId="14244" hidden="1" xr:uid="{00000000-0005-0000-0000-0000CD080000}"/>
    <cellStyle name="Avertissement 3" xfId="14345" hidden="1" xr:uid="{00000000-0005-0000-0000-0000CE080000}"/>
    <cellStyle name="Avertissement 3" xfId="14441" hidden="1" xr:uid="{00000000-0005-0000-0000-0000CF080000}"/>
    <cellStyle name="Avertissement 3" xfId="14497" hidden="1" xr:uid="{00000000-0005-0000-0000-0000D0080000}"/>
    <cellStyle name="Avertissement 3" xfId="14547" hidden="1" xr:uid="{00000000-0005-0000-0000-0000D1080000}"/>
    <cellStyle name="Avertissement 3" xfId="14597" hidden="1" xr:uid="{00000000-0005-0000-0000-0000D2080000}"/>
    <cellStyle name="Avertissement 3" xfId="14647" hidden="1" xr:uid="{00000000-0005-0000-0000-0000D3080000}"/>
    <cellStyle name="Avertissement 3" xfId="14696" hidden="1" xr:uid="{00000000-0005-0000-0000-0000D4080000}"/>
    <cellStyle name="Avertissement 3" xfId="14745" hidden="1" xr:uid="{00000000-0005-0000-0000-0000D5080000}"/>
    <cellStyle name="Avertissement 3" xfId="14793" hidden="1" xr:uid="{00000000-0005-0000-0000-0000D6080000}"/>
    <cellStyle name="Avertissement 3" xfId="14840" hidden="1" xr:uid="{00000000-0005-0000-0000-0000D7080000}"/>
    <cellStyle name="Avertissement 3" xfId="14885" hidden="1" xr:uid="{00000000-0005-0000-0000-0000D8080000}"/>
    <cellStyle name="Avertissement 3" xfId="14924" hidden="1" xr:uid="{00000000-0005-0000-0000-0000D9080000}"/>
    <cellStyle name="Avertissement 3" xfId="14961" hidden="1" xr:uid="{00000000-0005-0000-0000-0000DA080000}"/>
    <cellStyle name="Avertissement 3" xfId="14996" hidden="1" xr:uid="{00000000-0005-0000-0000-0000DB080000}"/>
    <cellStyle name="Avertissement 3" xfId="15087" hidden="1" xr:uid="{00000000-0005-0000-0000-0000DC080000}"/>
    <cellStyle name="Avertissement 3" xfId="15122" hidden="1" xr:uid="{00000000-0005-0000-0000-0000DD080000}"/>
    <cellStyle name="Avertissement 3" xfId="15198" hidden="1" xr:uid="{00000000-0005-0000-0000-0000DE080000}"/>
    <cellStyle name="Avertissement 3" xfId="15244" hidden="1" xr:uid="{00000000-0005-0000-0000-0000DF080000}"/>
    <cellStyle name="Avertissement 3" xfId="15288" hidden="1" xr:uid="{00000000-0005-0000-0000-0000E0080000}"/>
    <cellStyle name="Avertissement 3" xfId="15327" hidden="1" xr:uid="{00000000-0005-0000-0000-0000E1080000}"/>
    <cellStyle name="Avertissement 3" xfId="15363" hidden="1" xr:uid="{00000000-0005-0000-0000-0000E2080000}"/>
    <cellStyle name="Avertissement 3" xfId="15398" hidden="1" xr:uid="{00000000-0005-0000-0000-0000E3080000}"/>
    <cellStyle name="Avertissement 3" xfId="15449" hidden="1" xr:uid="{00000000-0005-0000-0000-0000E4080000}"/>
    <cellStyle name="Avertissement 3" xfId="14294" hidden="1" xr:uid="{00000000-0005-0000-0000-0000E5080000}"/>
    <cellStyle name="Avertissement 3" xfId="15627" hidden="1" xr:uid="{00000000-0005-0000-0000-0000E6080000}"/>
    <cellStyle name="Avertissement 3" xfId="15733" hidden="1" xr:uid="{00000000-0005-0000-0000-0000E7080000}"/>
    <cellStyle name="Avertissement 3" xfId="15790" hidden="1" xr:uid="{00000000-0005-0000-0000-0000E8080000}"/>
    <cellStyle name="Avertissement 3" xfId="15840" hidden="1" xr:uid="{00000000-0005-0000-0000-0000E9080000}"/>
    <cellStyle name="Avertissement 3" xfId="15890" hidden="1" xr:uid="{00000000-0005-0000-0000-0000EA080000}"/>
    <cellStyle name="Avertissement 3" xfId="15940" hidden="1" xr:uid="{00000000-0005-0000-0000-0000EB080000}"/>
    <cellStyle name="Avertissement 3" xfId="15989" hidden="1" xr:uid="{00000000-0005-0000-0000-0000EC080000}"/>
    <cellStyle name="Avertissement 3" xfId="16038" hidden="1" xr:uid="{00000000-0005-0000-0000-0000ED080000}"/>
    <cellStyle name="Avertissement 3" xfId="16086" hidden="1" xr:uid="{00000000-0005-0000-0000-0000EE080000}"/>
    <cellStyle name="Avertissement 3" xfId="16133" hidden="1" xr:uid="{00000000-0005-0000-0000-0000EF080000}"/>
    <cellStyle name="Avertissement 3" xfId="16178" hidden="1" xr:uid="{00000000-0005-0000-0000-0000F0080000}"/>
    <cellStyle name="Avertissement 3" xfId="16217" hidden="1" xr:uid="{00000000-0005-0000-0000-0000F1080000}"/>
    <cellStyle name="Avertissement 3" xfId="16254" hidden="1" xr:uid="{00000000-0005-0000-0000-0000F2080000}"/>
    <cellStyle name="Avertissement 3" xfId="16289" hidden="1" xr:uid="{00000000-0005-0000-0000-0000F3080000}"/>
    <cellStyle name="Avertissement 3" xfId="16385" hidden="1" xr:uid="{00000000-0005-0000-0000-0000F4080000}"/>
    <cellStyle name="Avertissement 3" xfId="16420" hidden="1" xr:uid="{00000000-0005-0000-0000-0000F5080000}"/>
    <cellStyle name="Avertissement 3" xfId="16500" hidden="1" xr:uid="{00000000-0005-0000-0000-0000F6080000}"/>
    <cellStyle name="Avertissement 3" xfId="16546" hidden="1" xr:uid="{00000000-0005-0000-0000-0000F7080000}"/>
    <cellStyle name="Avertissement 3" xfId="16590" hidden="1" xr:uid="{00000000-0005-0000-0000-0000F8080000}"/>
    <cellStyle name="Avertissement 3" xfId="16629" hidden="1" xr:uid="{00000000-0005-0000-0000-0000F9080000}"/>
    <cellStyle name="Avertissement 3" xfId="16665" hidden="1" xr:uid="{00000000-0005-0000-0000-0000FA080000}"/>
    <cellStyle name="Avertissement 3" xfId="16700" hidden="1" xr:uid="{00000000-0005-0000-0000-0000FB080000}"/>
    <cellStyle name="Avertissement 3" xfId="16756" hidden="1" xr:uid="{00000000-0005-0000-0000-0000FC080000}"/>
    <cellStyle name="Avertissement 3" xfId="16921" hidden="1" xr:uid="{00000000-0005-0000-0000-0000FD080000}"/>
    <cellStyle name="Avertissement 3" xfId="17018" hidden="1" xr:uid="{00000000-0005-0000-0000-0000FE080000}"/>
    <cellStyle name="Avertissement 3" xfId="17074" hidden="1" xr:uid="{00000000-0005-0000-0000-0000FF080000}"/>
    <cellStyle name="Avertissement 3" xfId="17124" hidden="1" xr:uid="{00000000-0005-0000-0000-000000090000}"/>
    <cellStyle name="Avertissement 3" xfId="17174" hidden="1" xr:uid="{00000000-0005-0000-0000-000001090000}"/>
    <cellStyle name="Avertissement 3" xfId="17224" hidden="1" xr:uid="{00000000-0005-0000-0000-000002090000}"/>
    <cellStyle name="Avertissement 3" xfId="17273" hidden="1" xr:uid="{00000000-0005-0000-0000-000003090000}"/>
    <cellStyle name="Avertissement 3" xfId="17322" hidden="1" xr:uid="{00000000-0005-0000-0000-000004090000}"/>
    <cellStyle name="Avertissement 3" xfId="17370" hidden="1" xr:uid="{00000000-0005-0000-0000-000005090000}"/>
    <cellStyle name="Avertissement 3" xfId="17417" hidden="1" xr:uid="{00000000-0005-0000-0000-000006090000}"/>
    <cellStyle name="Avertissement 3" xfId="17462" hidden="1" xr:uid="{00000000-0005-0000-0000-000007090000}"/>
    <cellStyle name="Avertissement 3" xfId="17501" hidden="1" xr:uid="{00000000-0005-0000-0000-000008090000}"/>
    <cellStyle name="Avertissement 3" xfId="17538" hidden="1" xr:uid="{00000000-0005-0000-0000-000009090000}"/>
    <cellStyle name="Avertissement 3" xfId="17573" hidden="1" xr:uid="{00000000-0005-0000-0000-00000A090000}"/>
    <cellStyle name="Avertissement 3" xfId="17665" hidden="1" xr:uid="{00000000-0005-0000-0000-00000B090000}"/>
    <cellStyle name="Avertissement 3" xfId="17700" hidden="1" xr:uid="{00000000-0005-0000-0000-00000C090000}"/>
    <cellStyle name="Avertissement 3" xfId="17776" hidden="1" xr:uid="{00000000-0005-0000-0000-00000D090000}"/>
    <cellStyle name="Avertissement 3" xfId="17822" hidden="1" xr:uid="{00000000-0005-0000-0000-00000E090000}"/>
    <cellStyle name="Avertissement 3" xfId="17866" hidden="1" xr:uid="{00000000-0005-0000-0000-00000F090000}"/>
    <cellStyle name="Avertissement 3" xfId="17905" hidden="1" xr:uid="{00000000-0005-0000-0000-000010090000}"/>
    <cellStyle name="Avertissement 3" xfId="17941" hidden="1" xr:uid="{00000000-0005-0000-0000-000011090000}"/>
    <cellStyle name="Avertissement 3" xfId="17976" hidden="1" xr:uid="{00000000-0005-0000-0000-000012090000}"/>
    <cellStyle name="Avertissement 3" xfId="18029" hidden="1" xr:uid="{00000000-0005-0000-0000-000013090000}"/>
    <cellStyle name="Avertissement 3" xfId="16869" hidden="1" xr:uid="{00000000-0005-0000-0000-000014090000}"/>
    <cellStyle name="Avertissement 3" xfId="15594" hidden="1" xr:uid="{00000000-0005-0000-0000-000015090000}"/>
    <cellStyle name="Avertissement 3" xfId="15557" hidden="1" xr:uid="{00000000-0005-0000-0000-000016090000}"/>
    <cellStyle name="Avertissement 3" xfId="18129" hidden="1" xr:uid="{00000000-0005-0000-0000-000017090000}"/>
    <cellStyle name="Avertissement 3" xfId="18179" hidden="1" xr:uid="{00000000-0005-0000-0000-000018090000}"/>
    <cellStyle name="Avertissement 3" xfId="18229" hidden="1" xr:uid="{00000000-0005-0000-0000-000019090000}"/>
    <cellStyle name="Avertissement 3" xfId="18279" hidden="1" xr:uid="{00000000-0005-0000-0000-00001A090000}"/>
    <cellStyle name="Avertissement 3" xfId="18328" hidden="1" xr:uid="{00000000-0005-0000-0000-00001B090000}"/>
    <cellStyle name="Avertissement 3" xfId="18376" hidden="1" xr:uid="{00000000-0005-0000-0000-00001C090000}"/>
    <cellStyle name="Avertissement 3" xfId="18424" hidden="1" xr:uid="{00000000-0005-0000-0000-00001D090000}"/>
    <cellStyle name="Avertissement 3" xfId="18471" hidden="1" xr:uid="{00000000-0005-0000-0000-00001E090000}"/>
    <cellStyle name="Avertissement 3" xfId="18516" hidden="1" xr:uid="{00000000-0005-0000-0000-00001F090000}"/>
    <cellStyle name="Avertissement 3" xfId="18555" hidden="1" xr:uid="{00000000-0005-0000-0000-000020090000}"/>
    <cellStyle name="Avertissement 3" xfId="18592" hidden="1" xr:uid="{00000000-0005-0000-0000-000021090000}"/>
    <cellStyle name="Avertissement 3" xfId="18627" hidden="1" xr:uid="{00000000-0005-0000-0000-000022090000}"/>
    <cellStyle name="Avertissement 3" xfId="18723" hidden="1" xr:uid="{00000000-0005-0000-0000-000023090000}"/>
    <cellStyle name="Avertissement 3" xfId="18758" hidden="1" xr:uid="{00000000-0005-0000-0000-000024090000}"/>
    <cellStyle name="Avertissement 3" xfId="18838" hidden="1" xr:uid="{00000000-0005-0000-0000-000025090000}"/>
    <cellStyle name="Avertissement 3" xfId="18884" hidden="1" xr:uid="{00000000-0005-0000-0000-000026090000}"/>
    <cellStyle name="Avertissement 3" xfId="18928" hidden="1" xr:uid="{00000000-0005-0000-0000-000027090000}"/>
    <cellStyle name="Avertissement 3" xfId="18967" hidden="1" xr:uid="{00000000-0005-0000-0000-000028090000}"/>
    <cellStyle name="Avertissement 3" xfId="19003" hidden="1" xr:uid="{00000000-0005-0000-0000-000029090000}"/>
    <cellStyle name="Avertissement 3" xfId="19038" hidden="1" xr:uid="{00000000-0005-0000-0000-00002A090000}"/>
    <cellStyle name="Avertissement 3" xfId="19094" hidden="1" xr:uid="{00000000-0005-0000-0000-00002B090000}"/>
    <cellStyle name="Avertissement 3" xfId="19257" hidden="1" xr:uid="{00000000-0005-0000-0000-00002C090000}"/>
    <cellStyle name="Avertissement 3" xfId="19354" hidden="1" xr:uid="{00000000-0005-0000-0000-00002D090000}"/>
    <cellStyle name="Avertissement 3" xfId="19410" hidden="1" xr:uid="{00000000-0005-0000-0000-00002E090000}"/>
    <cellStyle name="Avertissement 3" xfId="19460" hidden="1" xr:uid="{00000000-0005-0000-0000-00002F090000}"/>
    <cellStyle name="Avertissement 3" xfId="19510" hidden="1" xr:uid="{00000000-0005-0000-0000-000030090000}"/>
    <cellStyle name="Avertissement 3" xfId="19560" hidden="1" xr:uid="{00000000-0005-0000-0000-000031090000}"/>
    <cellStyle name="Avertissement 3" xfId="19609" hidden="1" xr:uid="{00000000-0005-0000-0000-000032090000}"/>
    <cellStyle name="Avertissement 3" xfId="19658" hidden="1" xr:uid="{00000000-0005-0000-0000-000033090000}"/>
    <cellStyle name="Avertissement 3" xfId="19706" hidden="1" xr:uid="{00000000-0005-0000-0000-000034090000}"/>
    <cellStyle name="Avertissement 3" xfId="19753" hidden="1" xr:uid="{00000000-0005-0000-0000-000035090000}"/>
    <cellStyle name="Avertissement 3" xfId="19798" hidden="1" xr:uid="{00000000-0005-0000-0000-000036090000}"/>
    <cellStyle name="Avertissement 3" xfId="19837" hidden="1" xr:uid="{00000000-0005-0000-0000-000037090000}"/>
    <cellStyle name="Avertissement 3" xfId="19874" hidden="1" xr:uid="{00000000-0005-0000-0000-000038090000}"/>
    <cellStyle name="Avertissement 3" xfId="19909" hidden="1" xr:uid="{00000000-0005-0000-0000-000039090000}"/>
    <cellStyle name="Avertissement 3" xfId="20000" hidden="1" xr:uid="{00000000-0005-0000-0000-00003A090000}"/>
    <cellStyle name="Avertissement 3" xfId="20035" hidden="1" xr:uid="{00000000-0005-0000-0000-00003B090000}"/>
    <cellStyle name="Avertissement 3" xfId="20111" hidden="1" xr:uid="{00000000-0005-0000-0000-00003C090000}"/>
    <cellStyle name="Avertissement 3" xfId="20157" hidden="1" xr:uid="{00000000-0005-0000-0000-00003D090000}"/>
    <cellStyle name="Avertissement 3" xfId="20201" hidden="1" xr:uid="{00000000-0005-0000-0000-00003E090000}"/>
    <cellStyle name="Avertissement 3" xfId="20240" hidden="1" xr:uid="{00000000-0005-0000-0000-00003F090000}"/>
    <cellStyle name="Avertissement 3" xfId="20276" hidden="1" xr:uid="{00000000-0005-0000-0000-000040090000}"/>
    <cellStyle name="Avertissement 3" xfId="20311" hidden="1" xr:uid="{00000000-0005-0000-0000-000041090000}"/>
    <cellStyle name="Avertissement 3" xfId="20364" hidden="1" xr:uid="{00000000-0005-0000-0000-000042090000}"/>
    <cellStyle name="Avertissement 3" xfId="19205" hidden="1" xr:uid="{00000000-0005-0000-0000-000043090000}"/>
    <cellStyle name="Avertissement 3" xfId="17650" hidden="1" xr:uid="{00000000-0005-0000-0000-000044090000}"/>
    <cellStyle name="Avertissement 3" xfId="16843" hidden="1" xr:uid="{00000000-0005-0000-0000-000045090000}"/>
    <cellStyle name="Avertissement 3" xfId="20459" hidden="1" xr:uid="{00000000-0005-0000-0000-000046090000}"/>
    <cellStyle name="Avertissement 3" xfId="20509" hidden="1" xr:uid="{00000000-0005-0000-0000-000047090000}"/>
    <cellStyle name="Avertissement 3" xfId="20559" hidden="1" xr:uid="{00000000-0005-0000-0000-000048090000}"/>
    <cellStyle name="Avertissement 3" xfId="20609" hidden="1" xr:uid="{00000000-0005-0000-0000-000049090000}"/>
    <cellStyle name="Avertissement 3" xfId="20658" hidden="1" xr:uid="{00000000-0005-0000-0000-00004A090000}"/>
    <cellStyle name="Avertissement 3" xfId="20707" hidden="1" xr:uid="{00000000-0005-0000-0000-00004B090000}"/>
    <cellStyle name="Avertissement 3" xfId="20755" hidden="1" xr:uid="{00000000-0005-0000-0000-00004C090000}"/>
    <cellStyle name="Avertissement 3" xfId="20802" hidden="1" xr:uid="{00000000-0005-0000-0000-00004D090000}"/>
    <cellStyle name="Avertissement 3" xfId="20847" hidden="1" xr:uid="{00000000-0005-0000-0000-00004E090000}"/>
    <cellStyle name="Avertissement 3" xfId="20886" hidden="1" xr:uid="{00000000-0005-0000-0000-00004F090000}"/>
    <cellStyle name="Avertissement 3" xfId="20923" hidden="1" xr:uid="{00000000-0005-0000-0000-000050090000}"/>
    <cellStyle name="Avertissement 3" xfId="20958" hidden="1" xr:uid="{00000000-0005-0000-0000-000051090000}"/>
    <cellStyle name="Avertissement 3" xfId="21052" hidden="1" xr:uid="{00000000-0005-0000-0000-000052090000}"/>
    <cellStyle name="Avertissement 3" xfId="21087" hidden="1" xr:uid="{00000000-0005-0000-0000-000053090000}"/>
    <cellStyle name="Avertissement 3" xfId="21166" hidden="1" xr:uid="{00000000-0005-0000-0000-000054090000}"/>
    <cellStyle name="Avertissement 3" xfId="21212" hidden="1" xr:uid="{00000000-0005-0000-0000-000055090000}"/>
    <cellStyle name="Avertissement 3" xfId="21256" hidden="1" xr:uid="{00000000-0005-0000-0000-000056090000}"/>
    <cellStyle name="Avertissement 3" xfId="21295" hidden="1" xr:uid="{00000000-0005-0000-0000-000057090000}"/>
    <cellStyle name="Avertissement 3" xfId="21331" hidden="1" xr:uid="{00000000-0005-0000-0000-000058090000}"/>
    <cellStyle name="Avertissement 3" xfId="21366" hidden="1" xr:uid="{00000000-0005-0000-0000-000059090000}"/>
    <cellStyle name="Avertissement 3" xfId="21420" hidden="1" xr:uid="{00000000-0005-0000-0000-00005A090000}"/>
    <cellStyle name="Avertissement 3" xfId="21578" hidden="1" xr:uid="{00000000-0005-0000-0000-00005B090000}"/>
    <cellStyle name="Avertissement 3" xfId="21675" hidden="1" xr:uid="{00000000-0005-0000-0000-00005C090000}"/>
    <cellStyle name="Avertissement 3" xfId="21731" hidden="1" xr:uid="{00000000-0005-0000-0000-00005D090000}"/>
    <cellStyle name="Avertissement 3" xfId="21781" hidden="1" xr:uid="{00000000-0005-0000-0000-00005E090000}"/>
    <cellStyle name="Avertissement 3" xfId="21831" hidden="1" xr:uid="{00000000-0005-0000-0000-00005F090000}"/>
    <cellStyle name="Avertissement 3" xfId="21881" hidden="1" xr:uid="{00000000-0005-0000-0000-000060090000}"/>
    <cellStyle name="Avertissement 3" xfId="21930" hidden="1" xr:uid="{00000000-0005-0000-0000-000061090000}"/>
    <cellStyle name="Avertissement 3" xfId="21979" hidden="1" xr:uid="{00000000-0005-0000-0000-000062090000}"/>
    <cellStyle name="Avertissement 3" xfId="22027" hidden="1" xr:uid="{00000000-0005-0000-0000-000063090000}"/>
    <cellStyle name="Avertissement 3" xfId="22074" hidden="1" xr:uid="{00000000-0005-0000-0000-000064090000}"/>
    <cellStyle name="Avertissement 3" xfId="22119" hidden="1" xr:uid="{00000000-0005-0000-0000-000065090000}"/>
    <cellStyle name="Avertissement 3" xfId="22158" hidden="1" xr:uid="{00000000-0005-0000-0000-000066090000}"/>
    <cellStyle name="Avertissement 3" xfId="22195" hidden="1" xr:uid="{00000000-0005-0000-0000-000067090000}"/>
    <cellStyle name="Avertissement 3" xfId="22230" hidden="1" xr:uid="{00000000-0005-0000-0000-000068090000}"/>
    <cellStyle name="Avertissement 3" xfId="22322" hidden="1" xr:uid="{00000000-0005-0000-0000-000069090000}"/>
    <cellStyle name="Avertissement 3" xfId="22357" hidden="1" xr:uid="{00000000-0005-0000-0000-00006A090000}"/>
    <cellStyle name="Avertissement 3" xfId="22433" hidden="1" xr:uid="{00000000-0005-0000-0000-00006B090000}"/>
    <cellStyle name="Avertissement 3" xfId="22479" hidden="1" xr:uid="{00000000-0005-0000-0000-00006C090000}"/>
    <cellStyle name="Avertissement 3" xfId="22523" hidden="1" xr:uid="{00000000-0005-0000-0000-00006D090000}"/>
    <cellStyle name="Avertissement 3" xfId="22562" hidden="1" xr:uid="{00000000-0005-0000-0000-00006E090000}"/>
    <cellStyle name="Avertissement 3" xfId="22598" hidden="1" xr:uid="{00000000-0005-0000-0000-00006F090000}"/>
    <cellStyle name="Avertissement 3" xfId="22633" hidden="1" xr:uid="{00000000-0005-0000-0000-000070090000}"/>
    <cellStyle name="Avertissement 3" xfId="22686" hidden="1" xr:uid="{00000000-0005-0000-0000-000071090000}"/>
    <cellStyle name="Avertissement 3" xfId="21526" hidden="1" xr:uid="{00000000-0005-0000-0000-000072090000}"/>
    <cellStyle name="Avertissement 3" xfId="18704" hidden="1" xr:uid="{00000000-0005-0000-0000-000073090000}"/>
    <cellStyle name="Avertissement 3" xfId="21470" hidden="1" xr:uid="{00000000-0005-0000-0000-000074090000}"/>
    <cellStyle name="Avertissement 3" xfId="22774" hidden="1" xr:uid="{00000000-0005-0000-0000-000075090000}"/>
    <cellStyle name="Avertissement 3" xfId="22824" hidden="1" xr:uid="{00000000-0005-0000-0000-000076090000}"/>
    <cellStyle name="Avertissement 3" xfId="22874" hidden="1" xr:uid="{00000000-0005-0000-0000-000077090000}"/>
    <cellStyle name="Avertissement 3" xfId="22924" hidden="1" xr:uid="{00000000-0005-0000-0000-000078090000}"/>
    <cellStyle name="Avertissement 3" xfId="22972" hidden="1" xr:uid="{00000000-0005-0000-0000-000079090000}"/>
    <cellStyle name="Avertissement 3" xfId="23021" hidden="1" xr:uid="{00000000-0005-0000-0000-00007A090000}"/>
    <cellStyle name="Avertissement 3" xfId="23068" hidden="1" xr:uid="{00000000-0005-0000-0000-00007B090000}"/>
    <cellStyle name="Avertissement 3" xfId="23115" hidden="1" xr:uid="{00000000-0005-0000-0000-00007C090000}"/>
    <cellStyle name="Avertissement 3" xfId="23160" hidden="1" xr:uid="{00000000-0005-0000-0000-00007D090000}"/>
    <cellStyle name="Avertissement 3" xfId="23199" hidden="1" xr:uid="{00000000-0005-0000-0000-00007E090000}"/>
    <cellStyle name="Avertissement 3" xfId="23236" hidden="1" xr:uid="{00000000-0005-0000-0000-00007F090000}"/>
    <cellStyle name="Avertissement 3" xfId="23271" hidden="1" xr:uid="{00000000-0005-0000-0000-000080090000}"/>
    <cellStyle name="Avertissement 3" xfId="23364" hidden="1" xr:uid="{00000000-0005-0000-0000-000081090000}"/>
    <cellStyle name="Avertissement 3" xfId="23399" hidden="1" xr:uid="{00000000-0005-0000-0000-000082090000}"/>
    <cellStyle name="Avertissement 3" xfId="23477" hidden="1" xr:uid="{00000000-0005-0000-0000-000083090000}"/>
    <cellStyle name="Avertissement 3" xfId="23523" hidden="1" xr:uid="{00000000-0005-0000-0000-000084090000}"/>
    <cellStyle name="Avertissement 3" xfId="23567" hidden="1" xr:uid="{00000000-0005-0000-0000-000085090000}"/>
    <cellStyle name="Avertissement 3" xfId="23606" hidden="1" xr:uid="{00000000-0005-0000-0000-000086090000}"/>
    <cellStyle name="Avertissement 3" xfId="23642" hidden="1" xr:uid="{00000000-0005-0000-0000-000087090000}"/>
    <cellStyle name="Avertissement 3" xfId="23677" hidden="1" xr:uid="{00000000-0005-0000-0000-000088090000}"/>
    <cellStyle name="Avertissement 3" xfId="23728" hidden="1" xr:uid="{00000000-0005-0000-0000-000089090000}"/>
    <cellStyle name="Avertissement 3" xfId="23879" hidden="1" xr:uid="{00000000-0005-0000-0000-00008A090000}"/>
    <cellStyle name="Avertissement 3" xfId="23975" hidden="1" xr:uid="{00000000-0005-0000-0000-00008B090000}"/>
    <cellStyle name="Avertissement 3" xfId="24031" hidden="1" xr:uid="{00000000-0005-0000-0000-00008C090000}"/>
    <cellStyle name="Avertissement 3" xfId="24081" hidden="1" xr:uid="{00000000-0005-0000-0000-00008D090000}"/>
    <cellStyle name="Avertissement 3" xfId="24131" hidden="1" xr:uid="{00000000-0005-0000-0000-00008E090000}"/>
    <cellStyle name="Avertissement 3" xfId="24181" hidden="1" xr:uid="{00000000-0005-0000-0000-00008F090000}"/>
    <cellStyle name="Avertissement 3" xfId="24230" hidden="1" xr:uid="{00000000-0005-0000-0000-000090090000}"/>
    <cellStyle name="Avertissement 3" xfId="24279" hidden="1" xr:uid="{00000000-0005-0000-0000-000091090000}"/>
    <cellStyle name="Avertissement 3" xfId="24327" hidden="1" xr:uid="{00000000-0005-0000-0000-000092090000}"/>
    <cellStyle name="Avertissement 3" xfId="24374" hidden="1" xr:uid="{00000000-0005-0000-0000-000093090000}"/>
    <cellStyle name="Avertissement 3" xfId="24419" hidden="1" xr:uid="{00000000-0005-0000-0000-000094090000}"/>
    <cellStyle name="Avertissement 3" xfId="24458" hidden="1" xr:uid="{00000000-0005-0000-0000-000095090000}"/>
    <cellStyle name="Avertissement 3" xfId="24495" hidden="1" xr:uid="{00000000-0005-0000-0000-000096090000}"/>
    <cellStyle name="Avertissement 3" xfId="24530" hidden="1" xr:uid="{00000000-0005-0000-0000-000097090000}"/>
    <cellStyle name="Avertissement 3" xfId="24622" hidden="1" xr:uid="{00000000-0005-0000-0000-000098090000}"/>
    <cellStyle name="Avertissement 3" xfId="24657" hidden="1" xr:uid="{00000000-0005-0000-0000-000099090000}"/>
    <cellStyle name="Avertissement 3" xfId="24733" hidden="1" xr:uid="{00000000-0005-0000-0000-00009A090000}"/>
    <cellStyle name="Avertissement 3" xfId="24779" hidden="1" xr:uid="{00000000-0005-0000-0000-00009B090000}"/>
    <cellStyle name="Avertissement 3" xfId="24823" hidden="1" xr:uid="{00000000-0005-0000-0000-00009C090000}"/>
    <cellStyle name="Avertissement 3" xfId="24862" hidden="1" xr:uid="{00000000-0005-0000-0000-00009D090000}"/>
    <cellStyle name="Avertissement 3" xfId="24898" hidden="1" xr:uid="{00000000-0005-0000-0000-00009E090000}"/>
    <cellStyle name="Avertissement 3" xfId="24933" hidden="1" xr:uid="{00000000-0005-0000-0000-00009F090000}"/>
    <cellStyle name="Avertissement 3" xfId="24984" hidden="1" xr:uid="{00000000-0005-0000-0000-0000A0090000}"/>
    <cellStyle name="Avertissement 3" xfId="23827" hidden="1" xr:uid="{00000000-0005-0000-0000-0000A1090000}"/>
    <cellStyle name="Avertissement 3" xfId="21495" hidden="1" xr:uid="{00000000-0005-0000-0000-0000A2090000}"/>
    <cellStyle name="Avertissement 3" xfId="21465" hidden="1" xr:uid="{00000000-0005-0000-0000-0000A3090000}"/>
    <cellStyle name="Avertissement 3" xfId="25073" hidden="1" xr:uid="{00000000-0005-0000-0000-0000A4090000}"/>
    <cellStyle name="Avertissement 3" xfId="25123" hidden="1" xr:uid="{00000000-0005-0000-0000-0000A5090000}"/>
    <cellStyle name="Avertissement 3" xfId="25173" hidden="1" xr:uid="{00000000-0005-0000-0000-0000A6090000}"/>
    <cellStyle name="Avertissement 3" xfId="25223" hidden="1" xr:uid="{00000000-0005-0000-0000-0000A7090000}"/>
    <cellStyle name="Avertissement 3" xfId="25272" hidden="1" xr:uid="{00000000-0005-0000-0000-0000A8090000}"/>
    <cellStyle name="Avertissement 3" xfId="25321" hidden="1" xr:uid="{00000000-0005-0000-0000-0000A9090000}"/>
    <cellStyle name="Avertissement 3" xfId="25369" hidden="1" xr:uid="{00000000-0005-0000-0000-0000AA090000}"/>
    <cellStyle name="Avertissement 3" xfId="25415" hidden="1" xr:uid="{00000000-0005-0000-0000-0000AB090000}"/>
    <cellStyle name="Avertissement 3" xfId="25459" hidden="1" xr:uid="{00000000-0005-0000-0000-0000AC090000}"/>
    <cellStyle name="Avertissement 3" xfId="25497" hidden="1" xr:uid="{00000000-0005-0000-0000-0000AD090000}"/>
    <cellStyle name="Avertissement 3" xfId="25534" hidden="1" xr:uid="{00000000-0005-0000-0000-0000AE090000}"/>
    <cellStyle name="Avertissement 3" xfId="25569" hidden="1" xr:uid="{00000000-0005-0000-0000-0000AF090000}"/>
    <cellStyle name="Avertissement 3" xfId="25660" hidden="1" xr:uid="{00000000-0005-0000-0000-0000B0090000}"/>
    <cellStyle name="Avertissement 3" xfId="25695" hidden="1" xr:uid="{00000000-0005-0000-0000-0000B1090000}"/>
    <cellStyle name="Avertissement 3" xfId="25772" hidden="1" xr:uid="{00000000-0005-0000-0000-0000B2090000}"/>
    <cellStyle name="Avertissement 3" xfId="25818" hidden="1" xr:uid="{00000000-0005-0000-0000-0000B3090000}"/>
    <cellStyle name="Avertissement 3" xfId="25862" hidden="1" xr:uid="{00000000-0005-0000-0000-0000B4090000}"/>
    <cellStyle name="Avertissement 3" xfId="25901" hidden="1" xr:uid="{00000000-0005-0000-0000-0000B5090000}"/>
    <cellStyle name="Avertissement 3" xfId="25937" hidden="1" xr:uid="{00000000-0005-0000-0000-0000B6090000}"/>
    <cellStyle name="Avertissement 3" xfId="25972" hidden="1" xr:uid="{00000000-0005-0000-0000-0000B7090000}"/>
    <cellStyle name="Avertissement 3" xfId="26022" hidden="1" xr:uid="{00000000-0005-0000-0000-0000B8090000}"/>
    <cellStyle name="Avertissement 3" xfId="26144" hidden="1" xr:uid="{00000000-0005-0000-0000-0000B9090000}"/>
    <cellStyle name="Avertissement 3" xfId="26240" hidden="1" xr:uid="{00000000-0005-0000-0000-0000BA090000}"/>
    <cellStyle name="Avertissement 3" xfId="26296" hidden="1" xr:uid="{00000000-0005-0000-0000-0000BB090000}"/>
    <cellStyle name="Avertissement 3" xfId="26346" hidden="1" xr:uid="{00000000-0005-0000-0000-0000BC090000}"/>
    <cellStyle name="Avertissement 3" xfId="26396" hidden="1" xr:uid="{00000000-0005-0000-0000-0000BD090000}"/>
    <cellStyle name="Avertissement 3" xfId="26446" hidden="1" xr:uid="{00000000-0005-0000-0000-0000BE090000}"/>
    <cellStyle name="Avertissement 3" xfId="26495" hidden="1" xr:uid="{00000000-0005-0000-0000-0000BF090000}"/>
    <cellStyle name="Avertissement 3" xfId="26544" hidden="1" xr:uid="{00000000-0005-0000-0000-0000C0090000}"/>
    <cellStyle name="Avertissement 3" xfId="26592" hidden="1" xr:uid="{00000000-0005-0000-0000-0000C1090000}"/>
    <cellStyle name="Avertissement 3" xfId="26639" hidden="1" xr:uid="{00000000-0005-0000-0000-0000C2090000}"/>
    <cellStyle name="Avertissement 3" xfId="26684" hidden="1" xr:uid="{00000000-0005-0000-0000-0000C3090000}"/>
    <cellStyle name="Avertissement 3" xfId="26723" hidden="1" xr:uid="{00000000-0005-0000-0000-0000C4090000}"/>
    <cellStyle name="Avertissement 3" xfId="26760" hidden="1" xr:uid="{00000000-0005-0000-0000-0000C5090000}"/>
    <cellStyle name="Avertissement 3" xfId="26795" hidden="1" xr:uid="{00000000-0005-0000-0000-0000C6090000}"/>
    <cellStyle name="Avertissement 3" xfId="26886" hidden="1" xr:uid="{00000000-0005-0000-0000-0000C7090000}"/>
    <cellStyle name="Avertissement 3" xfId="26921" hidden="1" xr:uid="{00000000-0005-0000-0000-0000C8090000}"/>
    <cellStyle name="Avertissement 3" xfId="26996" hidden="1" xr:uid="{00000000-0005-0000-0000-0000C9090000}"/>
    <cellStyle name="Avertissement 3" xfId="27042" hidden="1" xr:uid="{00000000-0005-0000-0000-0000CA090000}"/>
    <cellStyle name="Avertissement 3" xfId="27086" hidden="1" xr:uid="{00000000-0005-0000-0000-0000CB090000}"/>
    <cellStyle name="Avertissement 3" xfId="27125" hidden="1" xr:uid="{00000000-0005-0000-0000-0000CC090000}"/>
    <cellStyle name="Avertissement 3" xfId="27161" hidden="1" xr:uid="{00000000-0005-0000-0000-0000CD090000}"/>
    <cellStyle name="Avertissement 3" xfId="27196" hidden="1" xr:uid="{00000000-0005-0000-0000-0000CE090000}"/>
    <cellStyle name="Avertissement 3" xfId="27246" hidden="1" xr:uid="{00000000-0005-0000-0000-0000CF090000}"/>
    <cellStyle name="Avertissement 3" xfId="26093" hidden="1" xr:uid="{00000000-0005-0000-0000-0000D0090000}"/>
    <cellStyle name="Avertissement 3" xfId="23795" hidden="1" xr:uid="{00000000-0005-0000-0000-0000D1090000}"/>
    <cellStyle name="Avertissement 3" xfId="26059" hidden="1" xr:uid="{00000000-0005-0000-0000-0000D2090000}"/>
    <cellStyle name="Avertissement 3" xfId="27308" hidden="1" xr:uid="{00000000-0005-0000-0000-0000D3090000}"/>
    <cellStyle name="Avertissement 3" xfId="27357" hidden="1" xr:uid="{00000000-0005-0000-0000-0000D4090000}"/>
    <cellStyle name="Avertissement 3" xfId="27406" hidden="1" xr:uid="{00000000-0005-0000-0000-0000D5090000}"/>
    <cellStyle name="Avertissement 3" xfId="27455" hidden="1" xr:uid="{00000000-0005-0000-0000-0000D6090000}"/>
    <cellStyle name="Avertissement 3" xfId="27503" hidden="1" xr:uid="{00000000-0005-0000-0000-0000D7090000}"/>
    <cellStyle name="Avertissement 3" xfId="27551" hidden="1" xr:uid="{00000000-0005-0000-0000-0000D8090000}"/>
    <cellStyle name="Avertissement 3" xfId="27598" hidden="1" xr:uid="{00000000-0005-0000-0000-0000D9090000}"/>
    <cellStyle name="Avertissement 3" xfId="27645" hidden="1" xr:uid="{00000000-0005-0000-0000-0000DA090000}"/>
    <cellStyle name="Avertissement 3" xfId="27690" hidden="1" xr:uid="{00000000-0005-0000-0000-0000DB090000}"/>
    <cellStyle name="Avertissement 3" xfId="27729" hidden="1" xr:uid="{00000000-0005-0000-0000-0000DC090000}"/>
    <cellStyle name="Avertissement 3" xfId="27766" hidden="1" xr:uid="{00000000-0005-0000-0000-0000DD090000}"/>
    <cellStyle name="Avertissement 3" xfId="27801" hidden="1" xr:uid="{00000000-0005-0000-0000-0000DE090000}"/>
    <cellStyle name="Avertissement 3" xfId="27891" hidden="1" xr:uid="{00000000-0005-0000-0000-0000DF090000}"/>
    <cellStyle name="Avertissement 3" xfId="27926" hidden="1" xr:uid="{00000000-0005-0000-0000-0000E0090000}"/>
    <cellStyle name="Avertissement 3" xfId="28001" hidden="1" xr:uid="{00000000-0005-0000-0000-0000E1090000}"/>
    <cellStyle name="Avertissement 3" xfId="28047" hidden="1" xr:uid="{00000000-0005-0000-0000-0000E2090000}"/>
    <cellStyle name="Avertissement 3" xfId="28091" hidden="1" xr:uid="{00000000-0005-0000-0000-0000E3090000}"/>
    <cellStyle name="Avertissement 3" xfId="28130" hidden="1" xr:uid="{00000000-0005-0000-0000-0000E4090000}"/>
    <cellStyle name="Avertissement 3" xfId="28166" hidden="1" xr:uid="{00000000-0005-0000-0000-0000E5090000}"/>
    <cellStyle name="Avertissement 3" xfId="28201" hidden="1" xr:uid="{00000000-0005-0000-0000-0000E6090000}"/>
    <cellStyle name="Avertissement 3" xfId="28251" hidden="1" xr:uid="{00000000-0005-0000-0000-0000E7090000}"/>
    <cellStyle name="Avertissement 3" xfId="28351" hidden="1" xr:uid="{00000000-0005-0000-0000-0000E8090000}"/>
    <cellStyle name="Avertissement 3" xfId="28446" hidden="1" xr:uid="{00000000-0005-0000-0000-0000E9090000}"/>
    <cellStyle name="Avertissement 3" xfId="28502" hidden="1" xr:uid="{00000000-0005-0000-0000-0000EA090000}"/>
    <cellStyle name="Avertissement 3" xfId="28552" hidden="1" xr:uid="{00000000-0005-0000-0000-0000EB090000}"/>
    <cellStyle name="Avertissement 3" xfId="28602" hidden="1" xr:uid="{00000000-0005-0000-0000-0000EC090000}"/>
    <cellStyle name="Avertissement 3" xfId="28652" hidden="1" xr:uid="{00000000-0005-0000-0000-0000ED090000}"/>
    <cellStyle name="Avertissement 3" xfId="28701" hidden="1" xr:uid="{00000000-0005-0000-0000-0000EE090000}"/>
    <cellStyle name="Avertissement 3" xfId="28750" hidden="1" xr:uid="{00000000-0005-0000-0000-0000EF090000}"/>
    <cellStyle name="Avertissement 3" xfId="28798" hidden="1" xr:uid="{00000000-0005-0000-0000-0000F0090000}"/>
    <cellStyle name="Avertissement 3" xfId="28845" hidden="1" xr:uid="{00000000-0005-0000-0000-0000F1090000}"/>
    <cellStyle name="Avertissement 3" xfId="28890" hidden="1" xr:uid="{00000000-0005-0000-0000-0000F2090000}"/>
    <cellStyle name="Avertissement 3" xfId="28929" hidden="1" xr:uid="{00000000-0005-0000-0000-0000F3090000}"/>
    <cellStyle name="Avertissement 3" xfId="28966" hidden="1" xr:uid="{00000000-0005-0000-0000-0000F4090000}"/>
    <cellStyle name="Avertissement 3" xfId="29001" hidden="1" xr:uid="{00000000-0005-0000-0000-0000F5090000}"/>
    <cellStyle name="Avertissement 3" xfId="29091" hidden="1" xr:uid="{00000000-0005-0000-0000-0000F6090000}"/>
    <cellStyle name="Avertissement 3" xfId="29126" hidden="1" xr:uid="{00000000-0005-0000-0000-0000F7090000}"/>
    <cellStyle name="Avertissement 3" xfId="29201" hidden="1" xr:uid="{00000000-0005-0000-0000-0000F8090000}"/>
    <cellStyle name="Avertissement 3" xfId="29247" hidden="1" xr:uid="{00000000-0005-0000-0000-0000F9090000}"/>
    <cellStyle name="Avertissement 3" xfId="29291" hidden="1" xr:uid="{00000000-0005-0000-0000-0000FA090000}"/>
    <cellStyle name="Avertissement 3" xfId="29330" hidden="1" xr:uid="{00000000-0005-0000-0000-0000FB090000}"/>
    <cellStyle name="Avertissement 3" xfId="29366" hidden="1" xr:uid="{00000000-0005-0000-0000-0000FC090000}"/>
    <cellStyle name="Avertissement 3" xfId="29401" hidden="1" xr:uid="{00000000-0005-0000-0000-0000FD090000}"/>
    <cellStyle name="Avertissement 3" xfId="29451" hidden="1" xr:uid="{00000000-0005-0000-0000-0000FE090000}"/>
    <cellStyle name="Avertissement 3" xfId="28301" hidden="1" xr:uid="{00000000-0005-0000-0000-0000FF090000}"/>
    <cellStyle name="Avertissement 3" xfId="29504" hidden="1" xr:uid="{00000000-0005-0000-0000-0000000A0000}"/>
    <cellStyle name="Avertissement 3" xfId="29588" hidden="1" xr:uid="{00000000-0005-0000-0000-0000010A0000}"/>
    <cellStyle name="Avertissement 3" xfId="29644" hidden="1" xr:uid="{00000000-0005-0000-0000-0000020A0000}"/>
    <cellStyle name="Avertissement 3" xfId="29693" hidden="1" xr:uid="{00000000-0005-0000-0000-0000030A0000}"/>
    <cellStyle name="Avertissement 3" xfId="29742" hidden="1" xr:uid="{00000000-0005-0000-0000-0000040A0000}"/>
    <cellStyle name="Avertissement 3" xfId="29791" hidden="1" xr:uid="{00000000-0005-0000-0000-0000050A0000}"/>
    <cellStyle name="Avertissement 3" xfId="29839" hidden="1" xr:uid="{00000000-0005-0000-0000-0000060A0000}"/>
    <cellStyle name="Avertissement 3" xfId="29887" hidden="1" xr:uid="{00000000-0005-0000-0000-0000070A0000}"/>
    <cellStyle name="Avertissement 3" xfId="29934" hidden="1" xr:uid="{00000000-0005-0000-0000-0000080A0000}"/>
    <cellStyle name="Avertissement 3" xfId="29980" hidden="1" xr:uid="{00000000-0005-0000-0000-0000090A0000}"/>
    <cellStyle name="Avertissement 3" xfId="30024" hidden="1" xr:uid="{00000000-0005-0000-0000-00000A0A0000}"/>
    <cellStyle name="Avertissement 3" xfId="30062" hidden="1" xr:uid="{00000000-0005-0000-0000-00000B0A0000}"/>
    <cellStyle name="Avertissement 3" xfId="30099" hidden="1" xr:uid="{00000000-0005-0000-0000-00000C0A0000}"/>
    <cellStyle name="Avertissement 3" xfId="30134" hidden="1" xr:uid="{00000000-0005-0000-0000-00000D0A0000}"/>
    <cellStyle name="Avertissement 3" xfId="30223" hidden="1" xr:uid="{00000000-0005-0000-0000-00000E0A0000}"/>
    <cellStyle name="Avertissement 3" xfId="30258" hidden="1" xr:uid="{00000000-0005-0000-0000-00000F0A0000}"/>
    <cellStyle name="Avertissement 3" xfId="30333" hidden="1" xr:uid="{00000000-0005-0000-0000-0000100A0000}"/>
    <cellStyle name="Avertissement 3" xfId="30379" hidden="1" xr:uid="{00000000-0005-0000-0000-0000110A0000}"/>
    <cellStyle name="Avertissement 3" xfId="30423" hidden="1" xr:uid="{00000000-0005-0000-0000-0000120A0000}"/>
    <cellStyle name="Avertissement 3" xfId="30462" hidden="1" xr:uid="{00000000-0005-0000-0000-0000130A0000}"/>
    <cellStyle name="Avertissement 3" xfId="30498" hidden="1" xr:uid="{00000000-0005-0000-0000-0000140A0000}"/>
    <cellStyle name="Avertissement 3" xfId="30533" hidden="1" xr:uid="{00000000-0005-0000-0000-0000150A0000}"/>
    <cellStyle name="Avertissement 3" xfId="30583" hidden="1" xr:uid="{00000000-0005-0000-0000-0000160A0000}"/>
    <cellStyle name="Avertissement 3" xfId="30683" hidden="1" xr:uid="{00000000-0005-0000-0000-0000170A0000}"/>
    <cellStyle name="Avertissement 3" xfId="30778" hidden="1" xr:uid="{00000000-0005-0000-0000-0000180A0000}"/>
    <cellStyle name="Avertissement 3" xfId="30834" hidden="1" xr:uid="{00000000-0005-0000-0000-0000190A0000}"/>
    <cellStyle name="Avertissement 3" xfId="30884" hidden="1" xr:uid="{00000000-0005-0000-0000-00001A0A0000}"/>
    <cellStyle name="Avertissement 3" xfId="30934" hidden="1" xr:uid="{00000000-0005-0000-0000-00001B0A0000}"/>
    <cellStyle name="Avertissement 3" xfId="30984" hidden="1" xr:uid="{00000000-0005-0000-0000-00001C0A0000}"/>
    <cellStyle name="Avertissement 3" xfId="31033" hidden="1" xr:uid="{00000000-0005-0000-0000-00001D0A0000}"/>
    <cellStyle name="Avertissement 3" xfId="31082" hidden="1" xr:uid="{00000000-0005-0000-0000-00001E0A0000}"/>
    <cellStyle name="Avertissement 3" xfId="31130" hidden="1" xr:uid="{00000000-0005-0000-0000-00001F0A0000}"/>
    <cellStyle name="Avertissement 3" xfId="31177" hidden="1" xr:uid="{00000000-0005-0000-0000-0000200A0000}"/>
    <cellStyle name="Avertissement 3" xfId="31222" hidden="1" xr:uid="{00000000-0005-0000-0000-0000210A0000}"/>
    <cellStyle name="Avertissement 3" xfId="31261" hidden="1" xr:uid="{00000000-0005-0000-0000-0000220A0000}"/>
    <cellStyle name="Avertissement 3" xfId="31298" hidden="1" xr:uid="{00000000-0005-0000-0000-0000230A0000}"/>
    <cellStyle name="Avertissement 3" xfId="31333" hidden="1" xr:uid="{00000000-0005-0000-0000-0000240A0000}"/>
    <cellStyle name="Avertissement 3" xfId="31423" hidden="1" xr:uid="{00000000-0005-0000-0000-0000250A0000}"/>
    <cellStyle name="Avertissement 3" xfId="31458" hidden="1" xr:uid="{00000000-0005-0000-0000-0000260A0000}"/>
    <cellStyle name="Avertissement 3" xfId="31533" hidden="1" xr:uid="{00000000-0005-0000-0000-0000270A0000}"/>
    <cellStyle name="Avertissement 3" xfId="31579" hidden="1" xr:uid="{00000000-0005-0000-0000-0000280A0000}"/>
    <cellStyle name="Avertissement 3" xfId="31623" hidden="1" xr:uid="{00000000-0005-0000-0000-0000290A0000}"/>
    <cellStyle name="Avertissement 3" xfId="31662" hidden="1" xr:uid="{00000000-0005-0000-0000-00002A0A0000}"/>
    <cellStyle name="Avertissement 3" xfId="31698" hidden="1" xr:uid="{00000000-0005-0000-0000-00002B0A0000}"/>
    <cellStyle name="Avertissement 3" xfId="31733" hidden="1" xr:uid="{00000000-0005-0000-0000-00002C0A0000}"/>
    <cellStyle name="Avertissement 3" xfId="31783" hidden="1" xr:uid="{00000000-0005-0000-0000-00002D0A0000}"/>
    <cellStyle name="Avertissement 3" xfId="30633" xr:uid="{00000000-0005-0000-0000-00002E0A0000}"/>
    <cellStyle name="Avertissement 4" xfId="135" hidden="1" xr:uid="{00000000-0005-0000-0000-00002F0A0000}"/>
    <cellStyle name="Avertissement 4" xfId="241" hidden="1" xr:uid="{00000000-0005-0000-0000-0000300A0000}"/>
    <cellStyle name="Avertissement 4" xfId="317" hidden="1" xr:uid="{00000000-0005-0000-0000-0000310A0000}"/>
    <cellStyle name="Avertissement 4" xfId="367" hidden="1" xr:uid="{00000000-0005-0000-0000-0000320A0000}"/>
    <cellStyle name="Avertissement 4" xfId="417" hidden="1" xr:uid="{00000000-0005-0000-0000-0000330A0000}"/>
    <cellStyle name="Avertissement 4" xfId="467" hidden="1" xr:uid="{00000000-0005-0000-0000-0000340A0000}"/>
    <cellStyle name="Avertissement 4" xfId="516" hidden="1" xr:uid="{00000000-0005-0000-0000-0000350A0000}"/>
    <cellStyle name="Avertissement 4" xfId="565" hidden="1" xr:uid="{00000000-0005-0000-0000-0000360A0000}"/>
    <cellStyle name="Avertissement 4" xfId="612" hidden="1" xr:uid="{00000000-0005-0000-0000-0000370A0000}"/>
    <cellStyle name="Avertissement 4" xfId="659" hidden="1" xr:uid="{00000000-0005-0000-0000-0000380A0000}"/>
    <cellStyle name="Avertissement 4" xfId="704" hidden="1" xr:uid="{00000000-0005-0000-0000-0000390A0000}"/>
    <cellStyle name="Avertissement 4" xfId="743" hidden="1" xr:uid="{00000000-0005-0000-0000-00003A0A0000}"/>
    <cellStyle name="Avertissement 4" xfId="780" hidden="1" xr:uid="{00000000-0005-0000-0000-00003B0A0000}"/>
    <cellStyle name="Avertissement 4" xfId="814" hidden="1" xr:uid="{00000000-0005-0000-0000-00003C0A0000}"/>
    <cellStyle name="Avertissement 4" xfId="893" hidden="1" xr:uid="{00000000-0005-0000-0000-00003D0A0000}"/>
    <cellStyle name="Avertissement 4" xfId="958" hidden="1" xr:uid="{00000000-0005-0000-0000-00003E0A0000}"/>
    <cellStyle name="Avertissement 4" xfId="1023" hidden="1" xr:uid="{00000000-0005-0000-0000-00003F0A0000}"/>
    <cellStyle name="Avertissement 4" xfId="1069" hidden="1" xr:uid="{00000000-0005-0000-0000-0000400A0000}"/>
    <cellStyle name="Avertissement 4" xfId="1113" hidden="1" xr:uid="{00000000-0005-0000-0000-0000410A0000}"/>
    <cellStyle name="Avertissement 4" xfId="1152" hidden="1" xr:uid="{00000000-0005-0000-0000-0000420A0000}"/>
    <cellStyle name="Avertissement 4" xfId="1188" hidden="1" xr:uid="{00000000-0005-0000-0000-0000430A0000}"/>
    <cellStyle name="Avertissement 4" xfId="1223" hidden="1" xr:uid="{00000000-0005-0000-0000-0000440A0000}"/>
    <cellStyle name="Avertissement 4" xfId="1264" hidden="1" xr:uid="{00000000-0005-0000-0000-0000450A0000}"/>
    <cellStyle name="Avertissement 4" xfId="1511" hidden="1" xr:uid="{00000000-0005-0000-0000-0000460A0000}"/>
    <cellStyle name="Avertissement 4" xfId="1617" hidden="1" xr:uid="{00000000-0005-0000-0000-0000470A0000}"/>
    <cellStyle name="Avertissement 4" xfId="1693" hidden="1" xr:uid="{00000000-0005-0000-0000-0000480A0000}"/>
    <cellStyle name="Avertissement 4" xfId="1743" hidden="1" xr:uid="{00000000-0005-0000-0000-0000490A0000}"/>
    <cellStyle name="Avertissement 4" xfId="1793" hidden="1" xr:uid="{00000000-0005-0000-0000-00004A0A0000}"/>
    <cellStyle name="Avertissement 4" xfId="1843" hidden="1" xr:uid="{00000000-0005-0000-0000-00004B0A0000}"/>
    <cellStyle name="Avertissement 4" xfId="1892" hidden="1" xr:uid="{00000000-0005-0000-0000-00004C0A0000}"/>
    <cellStyle name="Avertissement 4" xfId="1941" hidden="1" xr:uid="{00000000-0005-0000-0000-00004D0A0000}"/>
    <cellStyle name="Avertissement 4" xfId="1988" hidden="1" xr:uid="{00000000-0005-0000-0000-00004E0A0000}"/>
    <cellStyle name="Avertissement 4" xfId="2035" hidden="1" xr:uid="{00000000-0005-0000-0000-00004F0A0000}"/>
    <cellStyle name="Avertissement 4" xfId="2080" hidden="1" xr:uid="{00000000-0005-0000-0000-0000500A0000}"/>
    <cellStyle name="Avertissement 4" xfId="2119" hidden="1" xr:uid="{00000000-0005-0000-0000-0000510A0000}"/>
    <cellStyle name="Avertissement 4" xfId="2156" hidden="1" xr:uid="{00000000-0005-0000-0000-0000520A0000}"/>
    <cellStyle name="Avertissement 4" xfId="2190" hidden="1" xr:uid="{00000000-0005-0000-0000-0000530A0000}"/>
    <cellStyle name="Avertissement 4" xfId="2269" hidden="1" xr:uid="{00000000-0005-0000-0000-0000540A0000}"/>
    <cellStyle name="Avertissement 4" xfId="2334" hidden="1" xr:uid="{00000000-0005-0000-0000-0000550A0000}"/>
    <cellStyle name="Avertissement 4" xfId="2399" hidden="1" xr:uid="{00000000-0005-0000-0000-0000560A0000}"/>
    <cellStyle name="Avertissement 4" xfId="2445" hidden="1" xr:uid="{00000000-0005-0000-0000-0000570A0000}"/>
    <cellStyle name="Avertissement 4" xfId="2489" hidden="1" xr:uid="{00000000-0005-0000-0000-0000580A0000}"/>
    <cellStyle name="Avertissement 4" xfId="2528" hidden="1" xr:uid="{00000000-0005-0000-0000-0000590A0000}"/>
    <cellStyle name="Avertissement 4" xfId="2564" hidden="1" xr:uid="{00000000-0005-0000-0000-00005A0A0000}"/>
    <cellStyle name="Avertissement 4" xfId="2599" hidden="1" xr:uid="{00000000-0005-0000-0000-00005B0A0000}"/>
    <cellStyle name="Avertissement 4" xfId="2639" hidden="1" xr:uid="{00000000-0005-0000-0000-00005C0A0000}"/>
    <cellStyle name="Avertissement 4" xfId="1438" hidden="1" xr:uid="{00000000-0005-0000-0000-00005D0A0000}"/>
    <cellStyle name="Avertissement 4" xfId="2231" hidden="1" xr:uid="{00000000-0005-0000-0000-00005E0A0000}"/>
    <cellStyle name="Avertissement 4" xfId="2812" hidden="1" xr:uid="{00000000-0005-0000-0000-00005F0A0000}"/>
    <cellStyle name="Avertissement 4" xfId="2888" hidden="1" xr:uid="{00000000-0005-0000-0000-0000600A0000}"/>
    <cellStyle name="Avertissement 4" xfId="2937" hidden="1" xr:uid="{00000000-0005-0000-0000-0000610A0000}"/>
    <cellStyle name="Avertissement 4" xfId="2987" hidden="1" xr:uid="{00000000-0005-0000-0000-0000620A0000}"/>
    <cellStyle name="Avertissement 4" xfId="3037" hidden="1" xr:uid="{00000000-0005-0000-0000-0000630A0000}"/>
    <cellStyle name="Avertissement 4" xfId="3086" hidden="1" xr:uid="{00000000-0005-0000-0000-0000640A0000}"/>
    <cellStyle name="Avertissement 4" xfId="3135" hidden="1" xr:uid="{00000000-0005-0000-0000-0000650A0000}"/>
    <cellStyle name="Avertissement 4" xfId="3182" hidden="1" xr:uid="{00000000-0005-0000-0000-0000660A0000}"/>
    <cellStyle name="Avertissement 4" xfId="3229" hidden="1" xr:uid="{00000000-0005-0000-0000-0000670A0000}"/>
    <cellStyle name="Avertissement 4" xfId="3274" hidden="1" xr:uid="{00000000-0005-0000-0000-0000680A0000}"/>
    <cellStyle name="Avertissement 4" xfId="3313" hidden="1" xr:uid="{00000000-0005-0000-0000-0000690A0000}"/>
    <cellStyle name="Avertissement 4" xfId="3350" hidden="1" xr:uid="{00000000-0005-0000-0000-00006A0A0000}"/>
    <cellStyle name="Avertissement 4" xfId="3384" hidden="1" xr:uid="{00000000-0005-0000-0000-00006B0A0000}"/>
    <cellStyle name="Avertissement 4" xfId="3462" hidden="1" xr:uid="{00000000-0005-0000-0000-00006C0A0000}"/>
    <cellStyle name="Avertissement 4" xfId="3527" hidden="1" xr:uid="{00000000-0005-0000-0000-00006D0A0000}"/>
    <cellStyle name="Avertissement 4" xfId="3591" hidden="1" xr:uid="{00000000-0005-0000-0000-00006E0A0000}"/>
    <cellStyle name="Avertissement 4" xfId="3637" hidden="1" xr:uid="{00000000-0005-0000-0000-00006F0A0000}"/>
    <cellStyle name="Avertissement 4" xfId="3681" hidden="1" xr:uid="{00000000-0005-0000-0000-0000700A0000}"/>
    <cellStyle name="Avertissement 4" xfId="3720" hidden="1" xr:uid="{00000000-0005-0000-0000-0000710A0000}"/>
    <cellStyle name="Avertissement 4" xfId="3756" hidden="1" xr:uid="{00000000-0005-0000-0000-0000720A0000}"/>
    <cellStyle name="Avertissement 4" xfId="3791" hidden="1" xr:uid="{00000000-0005-0000-0000-0000730A0000}"/>
    <cellStyle name="Avertissement 4" xfId="3830" hidden="1" xr:uid="{00000000-0005-0000-0000-0000740A0000}"/>
    <cellStyle name="Avertissement 4" xfId="3879" hidden="1" xr:uid="{00000000-0005-0000-0000-0000750A0000}"/>
    <cellStyle name="Avertissement 4" xfId="2615" hidden="1" xr:uid="{00000000-0005-0000-0000-0000760A0000}"/>
    <cellStyle name="Avertissement 4" xfId="3998" hidden="1" xr:uid="{00000000-0005-0000-0000-0000770A0000}"/>
    <cellStyle name="Avertissement 4" xfId="4048" hidden="1" xr:uid="{00000000-0005-0000-0000-0000780A0000}"/>
    <cellStyle name="Avertissement 4" xfId="4098" hidden="1" xr:uid="{00000000-0005-0000-0000-0000790A0000}"/>
    <cellStyle name="Avertissement 4" xfId="4148" hidden="1" xr:uid="{00000000-0005-0000-0000-00007A0A0000}"/>
    <cellStyle name="Avertissement 4" xfId="4197" hidden="1" xr:uid="{00000000-0005-0000-0000-00007B0A0000}"/>
    <cellStyle name="Avertissement 4" xfId="4246" hidden="1" xr:uid="{00000000-0005-0000-0000-00007C0A0000}"/>
    <cellStyle name="Avertissement 4" xfId="4293" hidden="1" xr:uid="{00000000-0005-0000-0000-00007D0A0000}"/>
    <cellStyle name="Avertissement 4" xfId="4340" hidden="1" xr:uid="{00000000-0005-0000-0000-00007E0A0000}"/>
    <cellStyle name="Avertissement 4" xfId="4385" hidden="1" xr:uid="{00000000-0005-0000-0000-00007F0A0000}"/>
    <cellStyle name="Avertissement 4" xfId="4424" hidden="1" xr:uid="{00000000-0005-0000-0000-0000800A0000}"/>
    <cellStyle name="Avertissement 4" xfId="4461" hidden="1" xr:uid="{00000000-0005-0000-0000-0000810A0000}"/>
    <cellStyle name="Avertissement 4" xfId="4495" hidden="1" xr:uid="{00000000-0005-0000-0000-0000820A0000}"/>
    <cellStyle name="Avertissement 4" xfId="4568" hidden="1" xr:uid="{00000000-0005-0000-0000-0000830A0000}"/>
    <cellStyle name="Avertissement 4" xfId="4632" hidden="1" xr:uid="{00000000-0005-0000-0000-0000840A0000}"/>
    <cellStyle name="Avertissement 4" xfId="4695" hidden="1" xr:uid="{00000000-0005-0000-0000-0000850A0000}"/>
    <cellStyle name="Avertissement 4" xfId="4741" hidden="1" xr:uid="{00000000-0005-0000-0000-0000860A0000}"/>
    <cellStyle name="Avertissement 4" xfId="4785" hidden="1" xr:uid="{00000000-0005-0000-0000-0000870A0000}"/>
    <cellStyle name="Avertissement 4" xfId="4824" hidden="1" xr:uid="{00000000-0005-0000-0000-0000880A0000}"/>
    <cellStyle name="Avertissement 4" xfId="4860" hidden="1" xr:uid="{00000000-0005-0000-0000-0000890A0000}"/>
    <cellStyle name="Avertissement 4" xfId="4895" hidden="1" xr:uid="{00000000-0005-0000-0000-00008A0A0000}"/>
    <cellStyle name="Avertissement 4" xfId="4930" hidden="1" xr:uid="{00000000-0005-0000-0000-00008B0A0000}"/>
    <cellStyle name="Avertissement 4" xfId="1401" hidden="1" xr:uid="{00000000-0005-0000-0000-00008C0A0000}"/>
    <cellStyle name="Avertissement 4" xfId="4967" hidden="1" xr:uid="{00000000-0005-0000-0000-00008D0A0000}"/>
    <cellStyle name="Avertissement 4" xfId="5023" hidden="1" xr:uid="{00000000-0005-0000-0000-00008E0A0000}"/>
    <cellStyle name="Avertissement 4" xfId="5098" hidden="1" xr:uid="{00000000-0005-0000-0000-00008F0A0000}"/>
    <cellStyle name="Avertissement 4" xfId="5147" hidden="1" xr:uid="{00000000-0005-0000-0000-0000900A0000}"/>
    <cellStyle name="Avertissement 4" xfId="5197" hidden="1" xr:uid="{00000000-0005-0000-0000-0000910A0000}"/>
    <cellStyle name="Avertissement 4" xfId="5247" hidden="1" xr:uid="{00000000-0005-0000-0000-0000920A0000}"/>
    <cellStyle name="Avertissement 4" xfId="5296" hidden="1" xr:uid="{00000000-0005-0000-0000-0000930A0000}"/>
    <cellStyle name="Avertissement 4" xfId="5345" hidden="1" xr:uid="{00000000-0005-0000-0000-0000940A0000}"/>
    <cellStyle name="Avertissement 4" xfId="5392" hidden="1" xr:uid="{00000000-0005-0000-0000-0000950A0000}"/>
    <cellStyle name="Avertissement 4" xfId="5439" hidden="1" xr:uid="{00000000-0005-0000-0000-0000960A0000}"/>
    <cellStyle name="Avertissement 4" xfId="5484" hidden="1" xr:uid="{00000000-0005-0000-0000-0000970A0000}"/>
    <cellStyle name="Avertissement 4" xfId="5523" hidden="1" xr:uid="{00000000-0005-0000-0000-0000980A0000}"/>
    <cellStyle name="Avertissement 4" xfId="5560" hidden="1" xr:uid="{00000000-0005-0000-0000-0000990A0000}"/>
    <cellStyle name="Avertissement 4" xfId="5594" hidden="1" xr:uid="{00000000-0005-0000-0000-00009A0A0000}"/>
    <cellStyle name="Avertissement 4" xfId="5667" hidden="1" xr:uid="{00000000-0005-0000-0000-00009B0A0000}"/>
    <cellStyle name="Avertissement 4" xfId="5730" hidden="1" xr:uid="{00000000-0005-0000-0000-00009C0A0000}"/>
    <cellStyle name="Avertissement 4" xfId="5792" hidden="1" xr:uid="{00000000-0005-0000-0000-00009D0A0000}"/>
    <cellStyle name="Avertissement 4" xfId="5838" hidden="1" xr:uid="{00000000-0005-0000-0000-00009E0A0000}"/>
    <cellStyle name="Avertissement 4" xfId="5882" hidden="1" xr:uid="{00000000-0005-0000-0000-00009F0A0000}"/>
    <cellStyle name="Avertissement 4" xfId="5921" hidden="1" xr:uid="{00000000-0005-0000-0000-0000A00A0000}"/>
    <cellStyle name="Avertissement 4" xfId="5957" hidden="1" xr:uid="{00000000-0005-0000-0000-0000A10A0000}"/>
    <cellStyle name="Avertissement 4" xfId="5992" hidden="1" xr:uid="{00000000-0005-0000-0000-0000A20A0000}"/>
    <cellStyle name="Avertissement 4" xfId="6027" hidden="1" xr:uid="{00000000-0005-0000-0000-0000A30A0000}"/>
    <cellStyle name="Avertissement 4" xfId="6194" hidden="1" xr:uid="{00000000-0005-0000-0000-0000A40A0000}"/>
    <cellStyle name="Avertissement 4" xfId="6300" hidden="1" xr:uid="{00000000-0005-0000-0000-0000A50A0000}"/>
    <cellStyle name="Avertissement 4" xfId="6376" hidden="1" xr:uid="{00000000-0005-0000-0000-0000A60A0000}"/>
    <cellStyle name="Avertissement 4" xfId="6426" hidden="1" xr:uid="{00000000-0005-0000-0000-0000A70A0000}"/>
    <cellStyle name="Avertissement 4" xfId="6476" hidden="1" xr:uid="{00000000-0005-0000-0000-0000A80A0000}"/>
    <cellStyle name="Avertissement 4" xfId="6526" hidden="1" xr:uid="{00000000-0005-0000-0000-0000A90A0000}"/>
    <cellStyle name="Avertissement 4" xfId="6575" hidden="1" xr:uid="{00000000-0005-0000-0000-0000AA0A0000}"/>
    <cellStyle name="Avertissement 4" xfId="6624" hidden="1" xr:uid="{00000000-0005-0000-0000-0000AB0A0000}"/>
    <cellStyle name="Avertissement 4" xfId="6671" hidden="1" xr:uid="{00000000-0005-0000-0000-0000AC0A0000}"/>
    <cellStyle name="Avertissement 4" xfId="6718" hidden="1" xr:uid="{00000000-0005-0000-0000-0000AD0A0000}"/>
    <cellStyle name="Avertissement 4" xfId="6763" hidden="1" xr:uid="{00000000-0005-0000-0000-0000AE0A0000}"/>
    <cellStyle name="Avertissement 4" xfId="6802" hidden="1" xr:uid="{00000000-0005-0000-0000-0000AF0A0000}"/>
    <cellStyle name="Avertissement 4" xfId="6839" hidden="1" xr:uid="{00000000-0005-0000-0000-0000B00A0000}"/>
    <cellStyle name="Avertissement 4" xfId="6873" hidden="1" xr:uid="{00000000-0005-0000-0000-0000B10A0000}"/>
    <cellStyle name="Avertissement 4" xfId="6950" hidden="1" xr:uid="{00000000-0005-0000-0000-0000B20A0000}"/>
    <cellStyle name="Avertissement 4" xfId="7015" hidden="1" xr:uid="{00000000-0005-0000-0000-0000B30A0000}"/>
    <cellStyle name="Avertissement 4" xfId="7080" hidden="1" xr:uid="{00000000-0005-0000-0000-0000B40A0000}"/>
    <cellStyle name="Avertissement 4" xfId="7126" hidden="1" xr:uid="{00000000-0005-0000-0000-0000B50A0000}"/>
    <cellStyle name="Avertissement 4" xfId="7170" hidden="1" xr:uid="{00000000-0005-0000-0000-0000B60A0000}"/>
    <cellStyle name="Avertissement 4" xfId="7209" hidden="1" xr:uid="{00000000-0005-0000-0000-0000B70A0000}"/>
    <cellStyle name="Avertissement 4" xfId="7245" hidden="1" xr:uid="{00000000-0005-0000-0000-0000B80A0000}"/>
    <cellStyle name="Avertissement 4" xfId="7280" hidden="1" xr:uid="{00000000-0005-0000-0000-0000B90A0000}"/>
    <cellStyle name="Avertissement 4" xfId="7320" hidden="1" xr:uid="{00000000-0005-0000-0000-0000BA0A0000}"/>
    <cellStyle name="Avertissement 4" xfId="7471" hidden="1" xr:uid="{00000000-0005-0000-0000-0000BB0A0000}"/>
    <cellStyle name="Avertissement 4" xfId="7568" hidden="1" xr:uid="{00000000-0005-0000-0000-0000BC0A0000}"/>
    <cellStyle name="Avertissement 4" xfId="7643" hidden="1" xr:uid="{00000000-0005-0000-0000-0000BD0A0000}"/>
    <cellStyle name="Avertissement 4" xfId="7693" hidden="1" xr:uid="{00000000-0005-0000-0000-0000BE0A0000}"/>
    <cellStyle name="Avertissement 4" xfId="7743" hidden="1" xr:uid="{00000000-0005-0000-0000-0000BF0A0000}"/>
    <cellStyle name="Avertissement 4" xfId="7793" hidden="1" xr:uid="{00000000-0005-0000-0000-0000C00A0000}"/>
    <cellStyle name="Avertissement 4" xfId="7842" hidden="1" xr:uid="{00000000-0005-0000-0000-0000C10A0000}"/>
    <cellStyle name="Avertissement 4" xfId="7891" hidden="1" xr:uid="{00000000-0005-0000-0000-0000C20A0000}"/>
    <cellStyle name="Avertissement 4" xfId="7938" hidden="1" xr:uid="{00000000-0005-0000-0000-0000C30A0000}"/>
    <cellStyle name="Avertissement 4" xfId="7985" hidden="1" xr:uid="{00000000-0005-0000-0000-0000C40A0000}"/>
    <cellStyle name="Avertissement 4" xfId="8030" hidden="1" xr:uid="{00000000-0005-0000-0000-0000C50A0000}"/>
    <cellStyle name="Avertissement 4" xfId="8069" hidden="1" xr:uid="{00000000-0005-0000-0000-0000C60A0000}"/>
    <cellStyle name="Avertissement 4" xfId="8106" hidden="1" xr:uid="{00000000-0005-0000-0000-0000C70A0000}"/>
    <cellStyle name="Avertissement 4" xfId="8140" hidden="1" xr:uid="{00000000-0005-0000-0000-0000C80A0000}"/>
    <cellStyle name="Avertissement 4" xfId="8215" hidden="1" xr:uid="{00000000-0005-0000-0000-0000C90A0000}"/>
    <cellStyle name="Avertissement 4" xfId="8278" hidden="1" xr:uid="{00000000-0005-0000-0000-0000CA0A0000}"/>
    <cellStyle name="Avertissement 4" xfId="8341" hidden="1" xr:uid="{00000000-0005-0000-0000-0000CB0A0000}"/>
    <cellStyle name="Avertissement 4" xfId="8387" hidden="1" xr:uid="{00000000-0005-0000-0000-0000CC0A0000}"/>
    <cellStyle name="Avertissement 4" xfId="8431" hidden="1" xr:uid="{00000000-0005-0000-0000-0000CD0A0000}"/>
    <cellStyle name="Avertissement 4" xfId="8470" hidden="1" xr:uid="{00000000-0005-0000-0000-0000CE0A0000}"/>
    <cellStyle name="Avertissement 4" xfId="8506" hidden="1" xr:uid="{00000000-0005-0000-0000-0000CF0A0000}"/>
    <cellStyle name="Avertissement 4" xfId="8541" hidden="1" xr:uid="{00000000-0005-0000-0000-0000D00A0000}"/>
    <cellStyle name="Avertissement 4" xfId="8578" hidden="1" xr:uid="{00000000-0005-0000-0000-0000D10A0000}"/>
    <cellStyle name="Avertissement 4" xfId="7419" hidden="1" xr:uid="{00000000-0005-0000-0000-0000D20A0000}"/>
    <cellStyle name="Avertissement 4" xfId="8675" hidden="1" xr:uid="{00000000-0005-0000-0000-0000D30A0000}"/>
    <cellStyle name="Avertissement 4" xfId="8751" hidden="1" xr:uid="{00000000-0005-0000-0000-0000D40A0000}"/>
    <cellStyle name="Avertissement 4" xfId="8801" hidden="1" xr:uid="{00000000-0005-0000-0000-0000D50A0000}"/>
    <cellStyle name="Avertissement 4" xfId="8850" hidden="1" xr:uid="{00000000-0005-0000-0000-0000D60A0000}"/>
    <cellStyle name="Avertissement 4" xfId="8900" hidden="1" xr:uid="{00000000-0005-0000-0000-0000D70A0000}"/>
    <cellStyle name="Avertissement 4" xfId="8949" hidden="1" xr:uid="{00000000-0005-0000-0000-0000D80A0000}"/>
    <cellStyle name="Avertissement 4" xfId="8998" hidden="1" xr:uid="{00000000-0005-0000-0000-0000D90A0000}"/>
    <cellStyle name="Avertissement 4" xfId="9045" hidden="1" xr:uid="{00000000-0005-0000-0000-0000DA0A0000}"/>
    <cellStyle name="Avertissement 4" xfId="9092" hidden="1" xr:uid="{00000000-0005-0000-0000-0000DB0A0000}"/>
    <cellStyle name="Avertissement 4" xfId="9137" hidden="1" xr:uid="{00000000-0005-0000-0000-0000DC0A0000}"/>
    <cellStyle name="Avertissement 4" xfId="9176" hidden="1" xr:uid="{00000000-0005-0000-0000-0000DD0A0000}"/>
    <cellStyle name="Avertissement 4" xfId="9213" hidden="1" xr:uid="{00000000-0005-0000-0000-0000DE0A0000}"/>
    <cellStyle name="Avertissement 4" xfId="9247" hidden="1" xr:uid="{00000000-0005-0000-0000-0000DF0A0000}"/>
    <cellStyle name="Avertissement 4" xfId="9326" hidden="1" xr:uid="{00000000-0005-0000-0000-0000E00A0000}"/>
    <cellStyle name="Avertissement 4" xfId="9391" hidden="1" xr:uid="{00000000-0005-0000-0000-0000E10A0000}"/>
    <cellStyle name="Avertissement 4" xfId="9456" hidden="1" xr:uid="{00000000-0005-0000-0000-0000E20A0000}"/>
    <cellStyle name="Avertissement 4" xfId="9502" hidden="1" xr:uid="{00000000-0005-0000-0000-0000E30A0000}"/>
    <cellStyle name="Avertissement 4" xfId="9546" hidden="1" xr:uid="{00000000-0005-0000-0000-0000E40A0000}"/>
    <cellStyle name="Avertissement 4" xfId="9585" hidden="1" xr:uid="{00000000-0005-0000-0000-0000E50A0000}"/>
    <cellStyle name="Avertissement 4" xfId="9621" hidden="1" xr:uid="{00000000-0005-0000-0000-0000E60A0000}"/>
    <cellStyle name="Avertissement 4" xfId="9656" hidden="1" xr:uid="{00000000-0005-0000-0000-0000E70A0000}"/>
    <cellStyle name="Avertissement 4" xfId="9697" hidden="1" xr:uid="{00000000-0005-0000-0000-0000E80A0000}"/>
    <cellStyle name="Avertissement 4" xfId="9851" hidden="1" xr:uid="{00000000-0005-0000-0000-0000E90A0000}"/>
    <cellStyle name="Avertissement 4" xfId="9948" hidden="1" xr:uid="{00000000-0005-0000-0000-0000EA0A0000}"/>
    <cellStyle name="Avertissement 4" xfId="10023" hidden="1" xr:uid="{00000000-0005-0000-0000-0000EB0A0000}"/>
    <cellStyle name="Avertissement 4" xfId="10073" hidden="1" xr:uid="{00000000-0005-0000-0000-0000EC0A0000}"/>
    <cellStyle name="Avertissement 4" xfId="10123" hidden="1" xr:uid="{00000000-0005-0000-0000-0000ED0A0000}"/>
    <cellStyle name="Avertissement 4" xfId="10173" hidden="1" xr:uid="{00000000-0005-0000-0000-0000EE0A0000}"/>
    <cellStyle name="Avertissement 4" xfId="10222" hidden="1" xr:uid="{00000000-0005-0000-0000-0000EF0A0000}"/>
    <cellStyle name="Avertissement 4" xfId="10271" hidden="1" xr:uid="{00000000-0005-0000-0000-0000F00A0000}"/>
    <cellStyle name="Avertissement 4" xfId="10318" hidden="1" xr:uid="{00000000-0005-0000-0000-0000F10A0000}"/>
    <cellStyle name="Avertissement 4" xfId="10365" hidden="1" xr:uid="{00000000-0005-0000-0000-0000F20A0000}"/>
    <cellStyle name="Avertissement 4" xfId="10410" hidden="1" xr:uid="{00000000-0005-0000-0000-0000F30A0000}"/>
    <cellStyle name="Avertissement 4" xfId="10449" hidden="1" xr:uid="{00000000-0005-0000-0000-0000F40A0000}"/>
    <cellStyle name="Avertissement 4" xfId="10486" hidden="1" xr:uid="{00000000-0005-0000-0000-0000F50A0000}"/>
    <cellStyle name="Avertissement 4" xfId="10520" hidden="1" xr:uid="{00000000-0005-0000-0000-0000F60A0000}"/>
    <cellStyle name="Avertissement 4" xfId="10595" hidden="1" xr:uid="{00000000-0005-0000-0000-0000F70A0000}"/>
    <cellStyle name="Avertissement 4" xfId="10658" hidden="1" xr:uid="{00000000-0005-0000-0000-0000F80A0000}"/>
    <cellStyle name="Avertissement 4" xfId="10721" hidden="1" xr:uid="{00000000-0005-0000-0000-0000F90A0000}"/>
    <cellStyle name="Avertissement 4" xfId="10767" hidden="1" xr:uid="{00000000-0005-0000-0000-0000FA0A0000}"/>
    <cellStyle name="Avertissement 4" xfId="10811" hidden="1" xr:uid="{00000000-0005-0000-0000-0000FB0A0000}"/>
    <cellStyle name="Avertissement 4" xfId="10850" hidden="1" xr:uid="{00000000-0005-0000-0000-0000FC0A0000}"/>
    <cellStyle name="Avertissement 4" xfId="10886" hidden="1" xr:uid="{00000000-0005-0000-0000-0000FD0A0000}"/>
    <cellStyle name="Avertissement 4" xfId="10921" hidden="1" xr:uid="{00000000-0005-0000-0000-0000FE0A0000}"/>
    <cellStyle name="Avertissement 4" xfId="10959" hidden="1" xr:uid="{00000000-0005-0000-0000-0000FF0A0000}"/>
    <cellStyle name="Avertissement 4" xfId="9799" hidden="1" xr:uid="{00000000-0005-0000-0000-0000000B0000}"/>
    <cellStyle name="Avertissement 4" xfId="8873" hidden="1" xr:uid="{00000000-0005-0000-0000-0000010B0000}"/>
    <cellStyle name="Avertissement 4" xfId="11017" hidden="1" xr:uid="{00000000-0005-0000-0000-0000020B0000}"/>
    <cellStyle name="Avertissement 4" xfId="11093" hidden="1" xr:uid="{00000000-0005-0000-0000-0000030B0000}"/>
    <cellStyle name="Avertissement 4" xfId="11143" hidden="1" xr:uid="{00000000-0005-0000-0000-0000040B0000}"/>
    <cellStyle name="Avertissement 4" xfId="11193" hidden="1" xr:uid="{00000000-0005-0000-0000-0000050B0000}"/>
    <cellStyle name="Avertissement 4" xfId="11243" hidden="1" xr:uid="{00000000-0005-0000-0000-0000060B0000}"/>
    <cellStyle name="Avertissement 4" xfId="11292" hidden="1" xr:uid="{00000000-0005-0000-0000-0000070B0000}"/>
    <cellStyle name="Avertissement 4" xfId="11341" hidden="1" xr:uid="{00000000-0005-0000-0000-0000080B0000}"/>
    <cellStyle name="Avertissement 4" xfId="11388" hidden="1" xr:uid="{00000000-0005-0000-0000-0000090B0000}"/>
    <cellStyle name="Avertissement 4" xfId="11435" hidden="1" xr:uid="{00000000-0005-0000-0000-00000A0B0000}"/>
    <cellStyle name="Avertissement 4" xfId="11480" hidden="1" xr:uid="{00000000-0005-0000-0000-00000B0B0000}"/>
    <cellStyle name="Avertissement 4" xfId="11519" hidden="1" xr:uid="{00000000-0005-0000-0000-00000C0B0000}"/>
    <cellStyle name="Avertissement 4" xfId="11556" hidden="1" xr:uid="{00000000-0005-0000-0000-00000D0B0000}"/>
    <cellStyle name="Avertissement 4" xfId="11590" hidden="1" xr:uid="{00000000-0005-0000-0000-00000E0B0000}"/>
    <cellStyle name="Avertissement 4" xfId="11665" hidden="1" xr:uid="{00000000-0005-0000-0000-00000F0B0000}"/>
    <cellStyle name="Avertissement 4" xfId="11730" hidden="1" xr:uid="{00000000-0005-0000-0000-0000100B0000}"/>
    <cellStyle name="Avertissement 4" xfId="11792" hidden="1" xr:uid="{00000000-0005-0000-0000-0000110B0000}"/>
    <cellStyle name="Avertissement 4" xfId="11838" hidden="1" xr:uid="{00000000-0005-0000-0000-0000120B0000}"/>
    <cellStyle name="Avertissement 4" xfId="11882" hidden="1" xr:uid="{00000000-0005-0000-0000-0000130B0000}"/>
    <cellStyle name="Avertissement 4" xfId="11921" hidden="1" xr:uid="{00000000-0005-0000-0000-0000140B0000}"/>
    <cellStyle name="Avertissement 4" xfId="11957" hidden="1" xr:uid="{00000000-0005-0000-0000-0000150B0000}"/>
    <cellStyle name="Avertissement 4" xfId="11992" hidden="1" xr:uid="{00000000-0005-0000-0000-0000160B0000}"/>
    <cellStyle name="Avertissement 4" xfId="12028" hidden="1" xr:uid="{00000000-0005-0000-0000-0000170B0000}"/>
    <cellStyle name="Avertissement 4" xfId="12151" hidden="1" xr:uid="{00000000-0005-0000-0000-0000180B0000}"/>
    <cellStyle name="Avertissement 4" xfId="12247" hidden="1" xr:uid="{00000000-0005-0000-0000-0000190B0000}"/>
    <cellStyle name="Avertissement 4" xfId="12322" hidden="1" xr:uid="{00000000-0005-0000-0000-00001A0B0000}"/>
    <cellStyle name="Avertissement 4" xfId="12372" hidden="1" xr:uid="{00000000-0005-0000-0000-00001B0B0000}"/>
    <cellStyle name="Avertissement 4" xfId="12422" hidden="1" xr:uid="{00000000-0005-0000-0000-00001C0B0000}"/>
    <cellStyle name="Avertissement 4" xfId="12472" hidden="1" xr:uid="{00000000-0005-0000-0000-00001D0B0000}"/>
    <cellStyle name="Avertissement 4" xfId="12521" hidden="1" xr:uid="{00000000-0005-0000-0000-00001E0B0000}"/>
    <cellStyle name="Avertissement 4" xfId="12570" hidden="1" xr:uid="{00000000-0005-0000-0000-00001F0B0000}"/>
    <cellStyle name="Avertissement 4" xfId="12617" hidden="1" xr:uid="{00000000-0005-0000-0000-0000200B0000}"/>
    <cellStyle name="Avertissement 4" xfId="12664" hidden="1" xr:uid="{00000000-0005-0000-0000-0000210B0000}"/>
    <cellStyle name="Avertissement 4" xfId="12709" hidden="1" xr:uid="{00000000-0005-0000-0000-0000220B0000}"/>
    <cellStyle name="Avertissement 4" xfId="12748" hidden="1" xr:uid="{00000000-0005-0000-0000-0000230B0000}"/>
    <cellStyle name="Avertissement 4" xfId="12785" hidden="1" xr:uid="{00000000-0005-0000-0000-0000240B0000}"/>
    <cellStyle name="Avertissement 4" xfId="12819" hidden="1" xr:uid="{00000000-0005-0000-0000-0000250B0000}"/>
    <cellStyle name="Avertissement 4" xfId="12893" hidden="1" xr:uid="{00000000-0005-0000-0000-0000260B0000}"/>
    <cellStyle name="Avertissement 4" xfId="12956" hidden="1" xr:uid="{00000000-0005-0000-0000-0000270B0000}"/>
    <cellStyle name="Avertissement 4" xfId="13018" hidden="1" xr:uid="{00000000-0005-0000-0000-0000280B0000}"/>
    <cellStyle name="Avertissement 4" xfId="13064" hidden="1" xr:uid="{00000000-0005-0000-0000-0000290B0000}"/>
    <cellStyle name="Avertissement 4" xfId="13108" hidden="1" xr:uid="{00000000-0005-0000-0000-00002A0B0000}"/>
    <cellStyle name="Avertissement 4" xfId="13147" hidden="1" xr:uid="{00000000-0005-0000-0000-00002B0B0000}"/>
    <cellStyle name="Avertissement 4" xfId="13183" hidden="1" xr:uid="{00000000-0005-0000-0000-00002C0B0000}"/>
    <cellStyle name="Avertissement 4" xfId="13218" hidden="1" xr:uid="{00000000-0005-0000-0000-00002D0B0000}"/>
    <cellStyle name="Avertissement 4" xfId="13253" hidden="1" xr:uid="{00000000-0005-0000-0000-00002E0B0000}"/>
    <cellStyle name="Avertissement 4" xfId="12100" hidden="1" xr:uid="{00000000-0005-0000-0000-00002F0B0000}"/>
    <cellStyle name="Avertissement 4" xfId="6074" hidden="1" xr:uid="{00000000-0005-0000-0000-0000300B0000}"/>
    <cellStyle name="Avertissement 4" xfId="12056" hidden="1" xr:uid="{00000000-0005-0000-0000-0000310B0000}"/>
    <cellStyle name="Avertissement 4" xfId="13325" hidden="1" xr:uid="{00000000-0005-0000-0000-0000320B0000}"/>
    <cellStyle name="Avertissement 4" xfId="13374" hidden="1" xr:uid="{00000000-0005-0000-0000-0000330B0000}"/>
    <cellStyle name="Avertissement 4" xfId="13423" hidden="1" xr:uid="{00000000-0005-0000-0000-0000340B0000}"/>
    <cellStyle name="Avertissement 4" xfId="13472" hidden="1" xr:uid="{00000000-0005-0000-0000-0000350B0000}"/>
    <cellStyle name="Avertissement 4" xfId="13520" hidden="1" xr:uid="{00000000-0005-0000-0000-0000360B0000}"/>
    <cellStyle name="Avertissement 4" xfId="13568" hidden="1" xr:uid="{00000000-0005-0000-0000-0000370B0000}"/>
    <cellStyle name="Avertissement 4" xfId="13614" hidden="1" xr:uid="{00000000-0005-0000-0000-0000380B0000}"/>
    <cellStyle name="Avertissement 4" xfId="13661" hidden="1" xr:uid="{00000000-0005-0000-0000-0000390B0000}"/>
    <cellStyle name="Avertissement 4" xfId="13706" hidden="1" xr:uid="{00000000-0005-0000-0000-00003A0B0000}"/>
    <cellStyle name="Avertissement 4" xfId="13745" hidden="1" xr:uid="{00000000-0005-0000-0000-00003B0B0000}"/>
    <cellStyle name="Avertissement 4" xfId="13782" hidden="1" xr:uid="{00000000-0005-0000-0000-00003C0B0000}"/>
    <cellStyle name="Avertissement 4" xfId="13816" hidden="1" xr:uid="{00000000-0005-0000-0000-00003D0B0000}"/>
    <cellStyle name="Avertissement 4" xfId="13889" hidden="1" xr:uid="{00000000-0005-0000-0000-00003E0B0000}"/>
    <cellStyle name="Avertissement 4" xfId="13952" hidden="1" xr:uid="{00000000-0005-0000-0000-00003F0B0000}"/>
    <cellStyle name="Avertissement 4" xfId="14014" hidden="1" xr:uid="{00000000-0005-0000-0000-0000400B0000}"/>
    <cellStyle name="Avertissement 4" xfId="14060" hidden="1" xr:uid="{00000000-0005-0000-0000-0000410B0000}"/>
    <cellStyle name="Avertissement 4" xfId="14104" hidden="1" xr:uid="{00000000-0005-0000-0000-0000420B0000}"/>
    <cellStyle name="Avertissement 4" xfId="14143" hidden="1" xr:uid="{00000000-0005-0000-0000-0000430B0000}"/>
    <cellStyle name="Avertissement 4" xfId="14179" hidden="1" xr:uid="{00000000-0005-0000-0000-0000440B0000}"/>
    <cellStyle name="Avertissement 4" xfId="14214" hidden="1" xr:uid="{00000000-0005-0000-0000-0000450B0000}"/>
    <cellStyle name="Avertissement 4" xfId="14249" hidden="1" xr:uid="{00000000-0005-0000-0000-0000460B0000}"/>
    <cellStyle name="Avertissement 4" xfId="14350" hidden="1" xr:uid="{00000000-0005-0000-0000-0000470B0000}"/>
    <cellStyle name="Avertissement 4" xfId="14446" hidden="1" xr:uid="{00000000-0005-0000-0000-0000480B0000}"/>
    <cellStyle name="Avertissement 4" xfId="14521" hidden="1" xr:uid="{00000000-0005-0000-0000-0000490B0000}"/>
    <cellStyle name="Avertissement 4" xfId="14571" hidden="1" xr:uid="{00000000-0005-0000-0000-00004A0B0000}"/>
    <cellStyle name="Avertissement 4" xfId="14621" hidden="1" xr:uid="{00000000-0005-0000-0000-00004B0B0000}"/>
    <cellStyle name="Avertissement 4" xfId="14671" hidden="1" xr:uid="{00000000-0005-0000-0000-00004C0B0000}"/>
    <cellStyle name="Avertissement 4" xfId="14720" hidden="1" xr:uid="{00000000-0005-0000-0000-00004D0B0000}"/>
    <cellStyle name="Avertissement 4" xfId="14769" hidden="1" xr:uid="{00000000-0005-0000-0000-00004E0B0000}"/>
    <cellStyle name="Avertissement 4" xfId="14816" hidden="1" xr:uid="{00000000-0005-0000-0000-00004F0B0000}"/>
    <cellStyle name="Avertissement 4" xfId="14863" hidden="1" xr:uid="{00000000-0005-0000-0000-0000500B0000}"/>
    <cellStyle name="Avertissement 4" xfId="14908" hidden="1" xr:uid="{00000000-0005-0000-0000-0000510B0000}"/>
    <cellStyle name="Avertissement 4" xfId="14947" hidden="1" xr:uid="{00000000-0005-0000-0000-0000520B0000}"/>
    <cellStyle name="Avertissement 4" xfId="14984" hidden="1" xr:uid="{00000000-0005-0000-0000-0000530B0000}"/>
    <cellStyle name="Avertissement 4" xfId="15018" hidden="1" xr:uid="{00000000-0005-0000-0000-0000540B0000}"/>
    <cellStyle name="Avertissement 4" xfId="15092" hidden="1" xr:uid="{00000000-0005-0000-0000-0000550B0000}"/>
    <cellStyle name="Avertissement 4" xfId="15155" hidden="1" xr:uid="{00000000-0005-0000-0000-0000560B0000}"/>
    <cellStyle name="Avertissement 4" xfId="15218" hidden="1" xr:uid="{00000000-0005-0000-0000-0000570B0000}"/>
    <cellStyle name="Avertissement 4" xfId="15264" hidden="1" xr:uid="{00000000-0005-0000-0000-0000580B0000}"/>
    <cellStyle name="Avertissement 4" xfId="15308" hidden="1" xr:uid="{00000000-0005-0000-0000-0000590B0000}"/>
    <cellStyle name="Avertissement 4" xfId="15347" hidden="1" xr:uid="{00000000-0005-0000-0000-00005A0B0000}"/>
    <cellStyle name="Avertissement 4" xfId="15383" hidden="1" xr:uid="{00000000-0005-0000-0000-00005B0B0000}"/>
    <cellStyle name="Avertissement 4" xfId="15418" hidden="1" xr:uid="{00000000-0005-0000-0000-00005C0B0000}"/>
    <cellStyle name="Avertissement 4" xfId="15454" hidden="1" xr:uid="{00000000-0005-0000-0000-00005D0B0000}"/>
    <cellStyle name="Avertissement 4" xfId="14299" hidden="1" xr:uid="{00000000-0005-0000-0000-00005E0B0000}"/>
    <cellStyle name="Avertissement 4" xfId="15632" hidden="1" xr:uid="{00000000-0005-0000-0000-00005F0B0000}"/>
    <cellStyle name="Avertissement 4" xfId="15738" hidden="1" xr:uid="{00000000-0005-0000-0000-0000600B0000}"/>
    <cellStyle name="Avertissement 4" xfId="15814" hidden="1" xr:uid="{00000000-0005-0000-0000-0000610B0000}"/>
    <cellStyle name="Avertissement 4" xfId="15864" hidden="1" xr:uid="{00000000-0005-0000-0000-0000620B0000}"/>
    <cellStyle name="Avertissement 4" xfId="15914" hidden="1" xr:uid="{00000000-0005-0000-0000-0000630B0000}"/>
    <cellStyle name="Avertissement 4" xfId="15964" hidden="1" xr:uid="{00000000-0005-0000-0000-0000640B0000}"/>
    <cellStyle name="Avertissement 4" xfId="16013" hidden="1" xr:uid="{00000000-0005-0000-0000-0000650B0000}"/>
    <cellStyle name="Avertissement 4" xfId="16062" hidden="1" xr:uid="{00000000-0005-0000-0000-0000660B0000}"/>
    <cellStyle name="Avertissement 4" xfId="16109" hidden="1" xr:uid="{00000000-0005-0000-0000-0000670B0000}"/>
    <cellStyle name="Avertissement 4" xfId="16156" hidden="1" xr:uid="{00000000-0005-0000-0000-0000680B0000}"/>
    <cellStyle name="Avertissement 4" xfId="16201" hidden="1" xr:uid="{00000000-0005-0000-0000-0000690B0000}"/>
    <cellStyle name="Avertissement 4" xfId="16240" hidden="1" xr:uid="{00000000-0005-0000-0000-00006A0B0000}"/>
    <cellStyle name="Avertissement 4" xfId="16277" hidden="1" xr:uid="{00000000-0005-0000-0000-00006B0B0000}"/>
    <cellStyle name="Avertissement 4" xfId="16311" hidden="1" xr:uid="{00000000-0005-0000-0000-00006C0B0000}"/>
    <cellStyle name="Avertissement 4" xfId="16390" hidden="1" xr:uid="{00000000-0005-0000-0000-00006D0B0000}"/>
    <cellStyle name="Avertissement 4" xfId="16455" hidden="1" xr:uid="{00000000-0005-0000-0000-00006E0B0000}"/>
    <cellStyle name="Avertissement 4" xfId="16520" hidden="1" xr:uid="{00000000-0005-0000-0000-00006F0B0000}"/>
    <cellStyle name="Avertissement 4" xfId="16566" hidden="1" xr:uid="{00000000-0005-0000-0000-0000700B0000}"/>
    <cellStyle name="Avertissement 4" xfId="16610" hidden="1" xr:uid="{00000000-0005-0000-0000-0000710B0000}"/>
    <cellStyle name="Avertissement 4" xfId="16649" hidden="1" xr:uid="{00000000-0005-0000-0000-0000720B0000}"/>
    <cellStyle name="Avertissement 4" xfId="16685" hidden="1" xr:uid="{00000000-0005-0000-0000-0000730B0000}"/>
    <cellStyle name="Avertissement 4" xfId="16720" hidden="1" xr:uid="{00000000-0005-0000-0000-0000740B0000}"/>
    <cellStyle name="Avertissement 4" xfId="16761" hidden="1" xr:uid="{00000000-0005-0000-0000-0000750B0000}"/>
    <cellStyle name="Avertissement 4" xfId="16926" hidden="1" xr:uid="{00000000-0005-0000-0000-0000760B0000}"/>
    <cellStyle name="Avertissement 4" xfId="17023" hidden="1" xr:uid="{00000000-0005-0000-0000-0000770B0000}"/>
    <cellStyle name="Avertissement 4" xfId="17098" hidden="1" xr:uid="{00000000-0005-0000-0000-0000780B0000}"/>
    <cellStyle name="Avertissement 4" xfId="17148" hidden="1" xr:uid="{00000000-0005-0000-0000-0000790B0000}"/>
    <cellStyle name="Avertissement 4" xfId="17198" hidden="1" xr:uid="{00000000-0005-0000-0000-00007A0B0000}"/>
    <cellStyle name="Avertissement 4" xfId="17248" hidden="1" xr:uid="{00000000-0005-0000-0000-00007B0B0000}"/>
    <cellStyle name="Avertissement 4" xfId="17297" hidden="1" xr:uid="{00000000-0005-0000-0000-00007C0B0000}"/>
    <cellStyle name="Avertissement 4" xfId="17346" hidden="1" xr:uid="{00000000-0005-0000-0000-00007D0B0000}"/>
    <cellStyle name="Avertissement 4" xfId="17393" hidden="1" xr:uid="{00000000-0005-0000-0000-00007E0B0000}"/>
    <cellStyle name="Avertissement 4" xfId="17440" hidden="1" xr:uid="{00000000-0005-0000-0000-00007F0B0000}"/>
    <cellStyle name="Avertissement 4" xfId="17485" hidden="1" xr:uid="{00000000-0005-0000-0000-0000800B0000}"/>
    <cellStyle name="Avertissement 4" xfId="17524" hidden="1" xr:uid="{00000000-0005-0000-0000-0000810B0000}"/>
    <cellStyle name="Avertissement 4" xfId="17561" hidden="1" xr:uid="{00000000-0005-0000-0000-0000820B0000}"/>
    <cellStyle name="Avertissement 4" xfId="17595" hidden="1" xr:uid="{00000000-0005-0000-0000-0000830B0000}"/>
    <cellStyle name="Avertissement 4" xfId="17670" hidden="1" xr:uid="{00000000-0005-0000-0000-0000840B0000}"/>
    <cellStyle name="Avertissement 4" xfId="17733" hidden="1" xr:uid="{00000000-0005-0000-0000-0000850B0000}"/>
    <cellStyle name="Avertissement 4" xfId="17796" hidden="1" xr:uid="{00000000-0005-0000-0000-0000860B0000}"/>
    <cellStyle name="Avertissement 4" xfId="17842" hidden="1" xr:uid="{00000000-0005-0000-0000-0000870B0000}"/>
    <cellStyle name="Avertissement 4" xfId="17886" hidden="1" xr:uid="{00000000-0005-0000-0000-0000880B0000}"/>
    <cellStyle name="Avertissement 4" xfId="17925" hidden="1" xr:uid="{00000000-0005-0000-0000-0000890B0000}"/>
    <cellStyle name="Avertissement 4" xfId="17961" hidden="1" xr:uid="{00000000-0005-0000-0000-00008A0B0000}"/>
    <cellStyle name="Avertissement 4" xfId="17996" hidden="1" xr:uid="{00000000-0005-0000-0000-00008B0B0000}"/>
    <cellStyle name="Avertissement 4" xfId="18034" hidden="1" xr:uid="{00000000-0005-0000-0000-00008C0B0000}"/>
    <cellStyle name="Avertissement 4" xfId="16874" hidden="1" xr:uid="{00000000-0005-0000-0000-00008D0B0000}"/>
    <cellStyle name="Avertissement 4" xfId="16815" hidden="1" xr:uid="{00000000-0005-0000-0000-00008E0B0000}"/>
    <cellStyle name="Avertissement 4" xfId="15503" hidden="1" xr:uid="{00000000-0005-0000-0000-00008F0B0000}"/>
    <cellStyle name="Avertissement 4" xfId="18153" hidden="1" xr:uid="{00000000-0005-0000-0000-0000900B0000}"/>
    <cellStyle name="Avertissement 4" xfId="18203" hidden="1" xr:uid="{00000000-0005-0000-0000-0000910B0000}"/>
    <cellStyle name="Avertissement 4" xfId="18253" hidden="1" xr:uid="{00000000-0005-0000-0000-0000920B0000}"/>
    <cellStyle name="Avertissement 4" xfId="18303" hidden="1" xr:uid="{00000000-0005-0000-0000-0000930B0000}"/>
    <cellStyle name="Avertissement 4" xfId="18352" hidden="1" xr:uid="{00000000-0005-0000-0000-0000940B0000}"/>
    <cellStyle name="Avertissement 4" xfId="18400" hidden="1" xr:uid="{00000000-0005-0000-0000-0000950B0000}"/>
    <cellStyle name="Avertissement 4" xfId="18447" hidden="1" xr:uid="{00000000-0005-0000-0000-0000960B0000}"/>
    <cellStyle name="Avertissement 4" xfId="18494" hidden="1" xr:uid="{00000000-0005-0000-0000-0000970B0000}"/>
    <cellStyle name="Avertissement 4" xfId="18539" hidden="1" xr:uid="{00000000-0005-0000-0000-0000980B0000}"/>
    <cellStyle name="Avertissement 4" xfId="18578" hidden="1" xr:uid="{00000000-0005-0000-0000-0000990B0000}"/>
    <cellStyle name="Avertissement 4" xfId="18615" hidden="1" xr:uid="{00000000-0005-0000-0000-00009A0B0000}"/>
    <cellStyle name="Avertissement 4" xfId="18649" hidden="1" xr:uid="{00000000-0005-0000-0000-00009B0B0000}"/>
    <cellStyle name="Avertissement 4" xfId="18728" hidden="1" xr:uid="{00000000-0005-0000-0000-00009C0B0000}"/>
    <cellStyle name="Avertissement 4" xfId="18793" hidden="1" xr:uid="{00000000-0005-0000-0000-00009D0B0000}"/>
    <cellStyle name="Avertissement 4" xfId="18858" hidden="1" xr:uid="{00000000-0005-0000-0000-00009E0B0000}"/>
    <cellStyle name="Avertissement 4" xfId="18904" hidden="1" xr:uid="{00000000-0005-0000-0000-00009F0B0000}"/>
    <cellStyle name="Avertissement 4" xfId="18948" hidden="1" xr:uid="{00000000-0005-0000-0000-0000A00B0000}"/>
    <cellStyle name="Avertissement 4" xfId="18987" hidden="1" xr:uid="{00000000-0005-0000-0000-0000A10B0000}"/>
    <cellStyle name="Avertissement 4" xfId="19023" hidden="1" xr:uid="{00000000-0005-0000-0000-0000A20B0000}"/>
    <cellStyle name="Avertissement 4" xfId="19058" hidden="1" xr:uid="{00000000-0005-0000-0000-0000A30B0000}"/>
    <cellStyle name="Avertissement 4" xfId="19099" hidden="1" xr:uid="{00000000-0005-0000-0000-0000A40B0000}"/>
    <cellStyle name="Avertissement 4" xfId="19262" hidden="1" xr:uid="{00000000-0005-0000-0000-0000A50B0000}"/>
    <cellStyle name="Avertissement 4" xfId="19359" hidden="1" xr:uid="{00000000-0005-0000-0000-0000A60B0000}"/>
    <cellStyle name="Avertissement 4" xfId="19434" hidden="1" xr:uid="{00000000-0005-0000-0000-0000A70B0000}"/>
    <cellStyle name="Avertissement 4" xfId="19484" hidden="1" xr:uid="{00000000-0005-0000-0000-0000A80B0000}"/>
    <cellStyle name="Avertissement 4" xfId="19534" hidden="1" xr:uid="{00000000-0005-0000-0000-0000A90B0000}"/>
    <cellStyle name="Avertissement 4" xfId="19584" hidden="1" xr:uid="{00000000-0005-0000-0000-0000AA0B0000}"/>
    <cellStyle name="Avertissement 4" xfId="19633" hidden="1" xr:uid="{00000000-0005-0000-0000-0000AB0B0000}"/>
    <cellStyle name="Avertissement 4" xfId="19682" hidden="1" xr:uid="{00000000-0005-0000-0000-0000AC0B0000}"/>
    <cellStyle name="Avertissement 4" xfId="19729" hidden="1" xr:uid="{00000000-0005-0000-0000-0000AD0B0000}"/>
    <cellStyle name="Avertissement 4" xfId="19776" hidden="1" xr:uid="{00000000-0005-0000-0000-0000AE0B0000}"/>
    <cellStyle name="Avertissement 4" xfId="19821" hidden="1" xr:uid="{00000000-0005-0000-0000-0000AF0B0000}"/>
    <cellStyle name="Avertissement 4" xfId="19860" hidden="1" xr:uid="{00000000-0005-0000-0000-0000B00B0000}"/>
    <cellStyle name="Avertissement 4" xfId="19897" hidden="1" xr:uid="{00000000-0005-0000-0000-0000B10B0000}"/>
    <cellStyle name="Avertissement 4" xfId="19931" hidden="1" xr:uid="{00000000-0005-0000-0000-0000B20B0000}"/>
    <cellStyle name="Avertissement 4" xfId="20005" hidden="1" xr:uid="{00000000-0005-0000-0000-0000B30B0000}"/>
    <cellStyle name="Avertissement 4" xfId="20068" hidden="1" xr:uid="{00000000-0005-0000-0000-0000B40B0000}"/>
    <cellStyle name="Avertissement 4" xfId="20131" hidden="1" xr:uid="{00000000-0005-0000-0000-0000B50B0000}"/>
    <cellStyle name="Avertissement 4" xfId="20177" hidden="1" xr:uid="{00000000-0005-0000-0000-0000B60B0000}"/>
    <cellStyle name="Avertissement 4" xfId="20221" hidden="1" xr:uid="{00000000-0005-0000-0000-0000B70B0000}"/>
    <cellStyle name="Avertissement 4" xfId="20260" hidden="1" xr:uid="{00000000-0005-0000-0000-0000B80B0000}"/>
    <cellStyle name="Avertissement 4" xfId="20296" hidden="1" xr:uid="{00000000-0005-0000-0000-0000B90B0000}"/>
    <cellStyle name="Avertissement 4" xfId="20331" hidden="1" xr:uid="{00000000-0005-0000-0000-0000BA0B0000}"/>
    <cellStyle name="Avertissement 4" xfId="20369" hidden="1" xr:uid="{00000000-0005-0000-0000-0000BB0B0000}"/>
    <cellStyle name="Avertissement 4" xfId="19210" hidden="1" xr:uid="{00000000-0005-0000-0000-0000BC0B0000}"/>
    <cellStyle name="Avertissement 4" xfId="19131" hidden="1" xr:uid="{00000000-0005-0000-0000-0000BD0B0000}"/>
    <cellStyle name="Avertissement 4" xfId="16844" hidden="1" xr:uid="{00000000-0005-0000-0000-0000BE0B0000}"/>
    <cellStyle name="Avertissement 4" xfId="20483" hidden="1" xr:uid="{00000000-0005-0000-0000-0000BF0B0000}"/>
    <cellStyle name="Avertissement 4" xfId="20533" hidden="1" xr:uid="{00000000-0005-0000-0000-0000C00B0000}"/>
    <cellStyle name="Avertissement 4" xfId="20583" hidden="1" xr:uid="{00000000-0005-0000-0000-0000C10B0000}"/>
    <cellStyle name="Avertissement 4" xfId="20633" hidden="1" xr:uid="{00000000-0005-0000-0000-0000C20B0000}"/>
    <cellStyle name="Avertissement 4" xfId="20682" hidden="1" xr:uid="{00000000-0005-0000-0000-0000C30B0000}"/>
    <cellStyle name="Avertissement 4" xfId="20731" hidden="1" xr:uid="{00000000-0005-0000-0000-0000C40B0000}"/>
    <cellStyle name="Avertissement 4" xfId="20778" hidden="1" xr:uid="{00000000-0005-0000-0000-0000C50B0000}"/>
    <cellStyle name="Avertissement 4" xfId="20825" hidden="1" xr:uid="{00000000-0005-0000-0000-0000C60B0000}"/>
    <cellStyle name="Avertissement 4" xfId="20870" hidden="1" xr:uid="{00000000-0005-0000-0000-0000C70B0000}"/>
    <cellStyle name="Avertissement 4" xfId="20909" hidden="1" xr:uid="{00000000-0005-0000-0000-0000C80B0000}"/>
    <cellStyle name="Avertissement 4" xfId="20946" hidden="1" xr:uid="{00000000-0005-0000-0000-0000C90B0000}"/>
    <cellStyle name="Avertissement 4" xfId="20980" hidden="1" xr:uid="{00000000-0005-0000-0000-0000CA0B0000}"/>
    <cellStyle name="Avertissement 4" xfId="21057" hidden="1" xr:uid="{00000000-0005-0000-0000-0000CB0B0000}"/>
    <cellStyle name="Avertissement 4" xfId="21122" hidden="1" xr:uid="{00000000-0005-0000-0000-0000CC0B0000}"/>
    <cellStyle name="Avertissement 4" xfId="21186" hidden="1" xr:uid="{00000000-0005-0000-0000-0000CD0B0000}"/>
    <cellStyle name="Avertissement 4" xfId="21232" hidden="1" xr:uid="{00000000-0005-0000-0000-0000CE0B0000}"/>
    <cellStyle name="Avertissement 4" xfId="21276" hidden="1" xr:uid="{00000000-0005-0000-0000-0000CF0B0000}"/>
    <cellStyle name="Avertissement 4" xfId="21315" hidden="1" xr:uid="{00000000-0005-0000-0000-0000D00B0000}"/>
    <cellStyle name="Avertissement 4" xfId="21351" hidden="1" xr:uid="{00000000-0005-0000-0000-0000D10B0000}"/>
    <cellStyle name="Avertissement 4" xfId="21386" hidden="1" xr:uid="{00000000-0005-0000-0000-0000D20B0000}"/>
    <cellStyle name="Avertissement 4" xfId="21425" hidden="1" xr:uid="{00000000-0005-0000-0000-0000D30B0000}"/>
    <cellStyle name="Avertissement 4" xfId="21583" hidden="1" xr:uid="{00000000-0005-0000-0000-0000D40B0000}"/>
    <cellStyle name="Avertissement 4" xfId="21680" hidden="1" xr:uid="{00000000-0005-0000-0000-0000D50B0000}"/>
    <cellStyle name="Avertissement 4" xfId="21755" hidden="1" xr:uid="{00000000-0005-0000-0000-0000D60B0000}"/>
    <cellStyle name="Avertissement 4" xfId="21805" hidden="1" xr:uid="{00000000-0005-0000-0000-0000D70B0000}"/>
    <cellStyle name="Avertissement 4" xfId="21855" hidden="1" xr:uid="{00000000-0005-0000-0000-0000D80B0000}"/>
    <cellStyle name="Avertissement 4" xfId="21905" hidden="1" xr:uid="{00000000-0005-0000-0000-0000D90B0000}"/>
    <cellStyle name="Avertissement 4" xfId="21954" hidden="1" xr:uid="{00000000-0005-0000-0000-0000DA0B0000}"/>
    <cellStyle name="Avertissement 4" xfId="22003" hidden="1" xr:uid="{00000000-0005-0000-0000-0000DB0B0000}"/>
    <cellStyle name="Avertissement 4" xfId="22050" hidden="1" xr:uid="{00000000-0005-0000-0000-0000DC0B0000}"/>
    <cellStyle name="Avertissement 4" xfId="22097" hidden="1" xr:uid="{00000000-0005-0000-0000-0000DD0B0000}"/>
    <cellStyle name="Avertissement 4" xfId="22142" hidden="1" xr:uid="{00000000-0005-0000-0000-0000DE0B0000}"/>
    <cellStyle name="Avertissement 4" xfId="22181" hidden="1" xr:uid="{00000000-0005-0000-0000-0000DF0B0000}"/>
    <cellStyle name="Avertissement 4" xfId="22218" hidden="1" xr:uid="{00000000-0005-0000-0000-0000E00B0000}"/>
    <cellStyle name="Avertissement 4" xfId="22252" hidden="1" xr:uid="{00000000-0005-0000-0000-0000E10B0000}"/>
    <cellStyle name="Avertissement 4" xfId="22327" hidden="1" xr:uid="{00000000-0005-0000-0000-0000E20B0000}"/>
    <cellStyle name="Avertissement 4" xfId="22390" hidden="1" xr:uid="{00000000-0005-0000-0000-0000E30B0000}"/>
    <cellStyle name="Avertissement 4" xfId="22453" hidden="1" xr:uid="{00000000-0005-0000-0000-0000E40B0000}"/>
    <cellStyle name="Avertissement 4" xfId="22499" hidden="1" xr:uid="{00000000-0005-0000-0000-0000E50B0000}"/>
    <cellStyle name="Avertissement 4" xfId="22543" hidden="1" xr:uid="{00000000-0005-0000-0000-0000E60B0000}"/>
    <cellStyle name="Avertissement 4" xfId="22582" hidden="1" xr:uid="{00000000-0005-0000-0000-0000E70B0000}"/>
    <cellStyle name="Avertissement 4" xfId="22618" hidden="1" xr:uid="{00000000-0005-0000-0000-0000E80B0000}"/>
    <cellStyle name="Avertissement 4" xfId="22653" hidden="1" xr:uid="{00000000-0005-0000-0000-0000E90B0000}"/>
    <cellStyle name="Avertissement 4" xfId="22691" hidden="1" xr:uid="{00000000-0005-0000-0000-0000EA0B0000}"/>
    <cellStyle name="Avertissement 4" xfId="21531" hidden="1" xr:uid="{00000000-0005-0000-0000-0000EB0B0000}"/>
    <cellStyle name="Avertissement 4" xfId="19142" hidden="1" xr:uid="{00000000-0005-0000-0000-0000EC0B0000}"/>
    <cellStyle name="Avertissement 4" xfId="20422" hidden="1" xr:uid="{00000000-0005-0000-0000-0000ED0B0000}"/>
    <cellStyle name="Avertissement 4" xfId="22798" hidden="1" xr:uid="{00000000-0005-0000-0000-0000EE0B0000}"/>
    <cellStyle name="Avertissement 4" xfId="22848" hidden="1" xr:uid="{00000000-0005-0000-0000-0000EF0B0000}"/>
    <cellStyle name="Avertissement 4" xfId="22898" hidden="1" xr:uid="{00000000-0005-0000-0000-0000F00B0000}"/>
    <cellStyle name="Avertissement 4" xfId="22948" hidden="1" xr:uid="{00000000-0005-0000-0000-0000F10B0000}"/>
    <cellStyle name="Avertissement 4" xfId="22996" hidden="1" xr:uid="{00000000-0005-0000-0000-0000F20B0000}"/>
    <cellStyle name="Avertissement 4" xfId="23045" hidden="1" xr:uid="{00000000-0005-0000-0000-0000F30B0000}"/>
    <cellStyle name="Avertissement 4" xfId="23091" hidden="1" xr:uid="{00000000-0005-0000-0000-0000F40B0000}"/>
    <cellStyle name="Avertissement 4" xfId="23138" hidden="1" xr:uid="{00000000-0005-0000-0000-0000F50B0000}"/>
    <cellStyle name="Avertissement 4" xfId="23183" hidden="1" xr:uid="{00000000-0005-0000-0000-0000F60B0000}"/>
    <cellStyle name="Avertissement 4" xfId="23222" hidden="1" xr:uid="{00000000-0005-0000-0000-0000F70B0000}"/>
    <cellStyle name="Avertissement 4" xfId="23259" hidden="1" xr:uid="{00000000-0005-0000-0000-0000F80B0000}"/>
    <cellStyle name="Avertissement 4" xfId="23293" hidden="1" xr:uid="{00000000-0005-0000-0000-0000F90B0000}"/>
    <cellStyle name="Avertissement 4" xfId="23369" hidden="1" xr:uid="{00000000-0005-0000-0000-0000FA0B0000}"/>
    <cellStyle name="Avertissement 4" xfId="23434" hidden="1" xr:uid="{00000000-0005-0000-0000-0000FB0B0000}"/>
    <cellStyle name="Avertissement 4" xfId="23497" hidden="1" xr:uid="{00000000-0005-0000-0000-0000FC0B0000}"/>
    <cellStyle name="Avertissement 4" xfId="23543" hidden="1" xr:uid="{00000000-0005-0000-0000-0000FD0B0000}"/>
    <cellStyle name="Avertissement 4" xfId="23587" hidden="1" xr:uid="{00000000-0005-0000-0000-0000FE0B0000}"/>
    <cellStyle name="Avertissement 4" xfId="23626" hidden="1" xr:uid="{00000000-0005-0000-0000-0000FF0B0000}"/>
    <cellStyle name="Avertissement 4" xfId="23662" hidden="1" xr:uid="{00000000-0005-0000-0000-0000000C0000}"/>
    <cellStyle name="Avertissement 4" xfId="23697" hidden="1" xr:uid="{00000000-0005-0000-0000-0000010C0000}"/>
    <cellStyle name="Avertissement 4" xfId="23733" hidden="1" xr:uid="{00000000-0005-0000-0000-0000020C0000}"/>
    <cellStyle name="Avertissement 4" xfId="23884" hidden="1" xr:uid="{00000000-0005-0000-0000-0000030C0000}"/>
    <cellStyle name="Avertissement 4" xfId="23980" hidden="1" xr:uid="{00000000-0005-0000-0000-0000040C0000}"/>
    <cellStyle name="Avertissement 4" xfId="24055" hidden="1" xr:uid="{00000000-0005-0000-0000-0000050C0000}"/>
    <cellStyle name="Avertissement 4" xfId="24105" hidden="1" xr:uid="{00000000-0005-0000-0000-0000060C0000}"/>
    <cellStyle name="Avertissement 4" xfId="24155" hidden="1" xr:uid="{00000000-0005-0000-0000-0000070C0000}"/>
    <cellStyle name="Avertissement 4" xfId="24205" hidden="1" xr:uid="{00000000-0005-0000-0000-0000080C0000}"/>
    <cellStyle name="Avertissement 4" xfId="24254" hidden="1" xr:uid="{00000000-0005-0000-0000-0000090C0000}"/>
    <cellStyle name="Avertissement 4" xfId="24303" hidden="1" xr:uid="{00000000-0005-0000-0000-00000A0C0000}"/>
    <cellStyle name="Avertissement 4" xfId="24350" hidden="1" xr:uid="{00000000-0005-0000-0000-00000B0C0000}"/>
    <cellStyle name="Avertissement 4" xfId="24397" hidden="1" xr:uid="{00000000-0005-0000-0000-00000C0C0000}"/>
    <cellStyle name="Avertissement 4" xfId="24442" hidden="1" xr:uid="{00000000-0005-0000-0000-00000D0C0000}"/>
    <cellStyle name="Avertissement 4" xfId="24481" hidden="1" xr:uid="{00000000-0005-0000-0000-00000E0C0000}"/>
    <cellStyle name="Avertissement 4" xfId="24518" hidden="1" xr:uid="{00000000-0005-0000-0000-00000F0C0000}"/>
    <cellStyle name="Avertissement 4" xfId="24552" hidden="1" xr:uid="{00000000-0005-0000-0000-0000100C0000}"/>
    <cellStyle name="Avertissement 4" xfId="24627" hidden="1" xr:uid="{00000000-0005-0000-0000-0000110C0000}"/>
    <cellStyle name="Avertissement 4" xfId="24690" hidden="1" xr:uid="{00000000-0005-0000-0000-0000120C0000}"/>
    <cellStyle name="Avertissement 4" xfId="24753" hidden="1" xr:uid="{00000000-0005-0000-0000-0000130C0000}"/>
    <cellStyle name="Avertissement 4" xfId="24799" hidden="1" xr:uid="{00000000-0005-0000-0000-0000140C0000}"/>
    <cellStyle name="Avertissement 4" xfId="24843" hidden="1" xr:uid="{00000000-0005-0000-0000-0000150C0000}"/>
    <cellStyle name="Avertissement 4" xfId="24882" hidden="1" xr:uid="{00000000-0005-0000-0000-0000160C0000}"/>
    <cellStyle name="Avertissement 4" xfId="24918" hidden="1" xr:uid="{00000000-0005-0000-0000-0000170C0000}"/>
    <cellStyle name="Avertissement 4" xfId="24953" hidden="1" xr:uid="{00000000-0005-0000-0000-0000180C0000}"/>
    <cellStyle name="Avertissement 4" xfId="24989" hidden="1" xr:uid="{00000000-0005-0000-0000-0000190C0000}"/>
    <cellStyle name="Avertissement 4" xfId="23832" hidden="1" xr:uid="{00000000-0005-0000-0000-00001A0C0000}"/>
    <cellStyle name="Avertissement 4" xfId="22725" hidden="1" xr:uid="{00000000-0005-0000-0000-00001B0C0000}"/>
    <cellStyle name="Avertissement 4" xfId="21487" hidden="1" xr:uid="{00000000-0005-0000-0000-00001C0C0000}"/>
    <cellStyle name="Avertissement 4" xfId="25097" hidden="1" xr:uid="{00000000-0005-0000-0000-00001D0C0000}"/>
    <cellStyle name="Avertissement 4" xfId="25147" hidden="1" xr:uid="{00000000-0005-0000-0000-00001E0C0000}"/>
    <cellStyle name="Avertissement 4" xfId="25197" hidden="1" xr:uid="{00000000-0005-0000-0000-00001F0C0000}"/>
    <cellStyle name="Avertissement 4" xfId="25247" hidden="1" xr:uid="{00000000-0005-0000-0000-0000200C0000}"/>
    <cellStyle name="Avertissement 4" xfId="25296" hidden="1" xr:uid="{00000000-0005-0000-0000-0000210C0000}"/>
    <cellStyle name="Avertissement 4" xfId="25345" hidden="1" xr:uid="{00000000-0005-0000-0000-0000220C0000}"/>
    <cellStyle name="Avertissement 4" xfId="25392" hidden="1" xr:uid="{00000000-0005-0000-0000-0000230C0000}"/>
    <cellStyle name="Avertissement 4" xfId="25438" hidden="1" xr:uid="{00000000-0005-0000-0000-0000240C0000}"/>
    <cellStyle name="Avertissement 4" xfId="25482" hidden="1" xr:uid="{00000000-0005-0000-0000-0000250C0000}"/>
    <cellStyle name="Avertissement 4" xfId="25520" hidden="1" xr:uid="{00000000-0005-0000-0000-0000260C0000}"/>
    <cellStyle name="Avertissement 4" xfId="25557" hidden="1" xr:uid="{00000000-0005-0000-0000-0000270C0000}"/>
    <cellStyle name="Avertissement 4" xfId="25591" hidden="1" xr:uid="{00000000-0005-0000-0000-0000280C0000}"/>
    <cellStyle name="Avertissement 4" xfId="25665" hidden="1" xr:uid="{00000000-0005-0000-0000-0000290C0000}"/>
    <cellStyle name="Avertissement 4" xfId="25730" hidden="1" xr:uid="{00000000-0005-0000-0000-00002A0C0000}"/>
    <cellStyle name="Avertissement 4" xfId="25792" hidden="1" xr:uid="{00000000-0005-0000-0000-00002B0C0000}"/>
    <cellStyle name="Avertissement 4" xfId="25838" hidden="1" xr:uid="{00000000-0005-0000-0000-00002C0C0000}"/>
    <cellStyle name="Avertissement 4" xfId="25882" hidden="1" xr:uid="{00000000-0005-0000-0000-00002D0C0000}"/>
    <cellStyle name="Avertissement 4" xfId="25921" hidden="1" xr:uid="{00000000-0005-0000-0000-00002E0C0000}"/>
    <cellStyle name="Avertissement 4" xfId="25957" hidden="1" xr:uid="{00000000-0005-0000-0000-00002F0C0000}"/>
    <cellStyle name="Avertissement 4" xfId="25992" hidden="1" xr:uid="{00000000-0005-0000-0000-0000300C0000}"/>
    <cellStyle name="Avertissement 4" xfId="26027" hidden="1" xr:uid="{00000000-0005-0000-0000-0000310C0000}"/>
    <cellStyle name="Avertissement 4" xfId="26149" hidden="1" xr:uid="{00000000-0005-0000-0000-0000320C0000}"/>
    <cellStyle name="Avertissement 4" xfId="26245" hidden="1" xr:uid="{00000000-0005-0000-0000-0000330C0000}"/>
    <cellStyle name="Avertissement 4" xfId="26320" hidden="1" xr:uid="{00000000-0005-0000-0000-0000340C0000}"/>
    <cellStyle name="Avertissement 4" xfId="26370" hidden="1" xr:uid="{00000000-0005-0000-0000-0000350C0000}"/>
    <cellStyle name="Avertissement 4" xfId="26420" hidden="1" xr:uid="{00000000-0005-0000-0000-0000360C0000}"/>
    <cellStyle name="Avertissement 4" xfId="26470" hidden="1" xr:uid="{00000000-0005-0000-0000-0000370C0000}"/>
    <cellStyle name="Avertissement 4" xfId="26519" hidden="1" xr:uid="{00000000-0005-0000-0000-0000380C0000}"/>
    <cellStyle name="Avertissement 4" xfId="26568" hidden="1" xr:uid="{00000000-0005-0000-0000-0000390C0000}"/>
    <cellStyle name="Avertissement 4" xfId="26615" hidden="1" xr:uid="{00000000-0005-0000-0000-00003A0C0000}"/>
    <cellStyle name="Avertissement 4" xfId="26662" hidden="1" xr:uid="{00000000-0005-0000-0000-00003B0C0000}"/>
    <cellStyle name="Avertissement 4" xfId="26707" hidden="1" xr:uid="{00000000-0005-0000-0000-00003C0C0000}"/>
    <cellStyle name="Avertissement 4" xfId="26746" hidden="1" xr:uid="{00000000-0005-0000-0000-00003D0C0000}"/>
    <cellStyle name="Avertissement 4" xfId="26783" hidden="1" xr:uid="{00000000-0005-0000-0000-00003E0C0000}"/>
    <cellStyle name="Avertissement 4" xfId="26817" hidden="1" xr:uid="{00000000-0005-0000-0000-00003F0C0000}"/>
    <cellStyle name="Avertissement 4" xfId="26891" hidden="1" xr:uid="{00000000-0005-0000-0000-0000400C0000}"/>
    <cellStyle name="Avertissement 4" xfId="26954" hidden="1" xr:uid="{00000000-0005-0000-0000-0000410C0000}"/>
    <cellStyle name="Avertissement 4" xfId="27016" hidden="1" xr:uid="{00000000-0005-0000-0000-0000420C0000}"/>
    <cellStyle name="Avertissement 4" xfId="27062" hidden="1" xr:uid="{00000000-0005-0000-0000-0000430C0000}"/>
    <cellStyle name="Avertissement 4" xfId="27106" hidden="1" xr:uid="{00000000-0005-0000-0000-0000440C0000}"/>
    <cellStyle name="Avertissement 4" xfId="27145" hidden="1" xr:uid="{00000000-0005-0000-0000-0000450C0000}"/>
    <cellStyle name="Avertissement 4" xfId="27181" hidden="1" xr:uid="{00000000-0005-0000-0000-0000460C0000}"/>
    <cellStyle name="Avertissement 4" xfId="27216" hidden="1" xr:uid="{00000000-0005-0000-0000-0000470C0000}"/>
    <cellStyle name="Avertissement 4" xfId="27251" hidden="1" xr:uid="{00000000-0005-0000-0000-0000480C0000}"/>
    <cellStyle name="Avertissement 4" xfId="26098" hidden="1" xr:uid="{00000000-0005-0000-0000-0000490C0000}"/>
    <cellStyle name="Avertissement 4" xfId="25023" hidden="1" xr:uid="{00000000-0005-0000-0000-00004A0C0000}"/>
    <cellStyle name="Avertissement 4" xfId="23806" hidden="1" xr:uid="{00000000-0005-0000-0000-00004B0C0000}"/>
    <cellStyle name="Avertissement 4" xfId="27332" hidden="1" xr:uid="{00000000-0005-0000-0000-00004C0C0000}"/>
    <cellStyle name="Avertissement 4" xfId="27381" hidden="1" xr:uid="{00000000-0005-0000-0000-00004D0C0000}"/>
    <cellStyle name="Avertissement 4" xfId="27430" hidden="1" xr:uid="{00000000-0005-0000-0000-00004E0C0000}"/>
    <cellStyle name="Avertissement 4" xfId="27479" hidden="1" xr:uid="{00000000-0005-0000-0000-00004F0C0000}"/>
    <cellStyle name="Avertissement 4" xfId="27527" hidden="1" xr:uid="{00000000-0005-0000-0000-0000500C0000}"/>
    <cellStyle name="Avertissement 4" xfId="27575" hidden="1" xr:uid="{00000000-0005-0000-0000-0000510C0000}"/>
    <cellStyle name="Avertissement 4" xfId="27621" hidden="1" xr:uid="{00000000-0005-0000-0000-0000520C0000}"/>
    <cellStyle name="Avertissement 4" xfId="27668" hidden="1" xr:uid="{00000000-0005-0000-0000-0000530C0000}"/>
    <cellStyle name="Avertissement 4" xfId="27713" hidden="1" xr:uid="{00000000-0005-0000-0000-0000540C0000}"/>
    <cellStyle name="Avertissement 4" xfId="27752" hidden="1" xr:uid="{00000000-0005-0000-0000-0000550C0000}"/>
    <cellStyle name="Avertissement 4" xfId="27789" hidden="1" xr:uid="{00000000-0005-0000-0000-0000560C0000}"/>
    <cellStyle name="Avertissement 4" xfId="27823" hidden="1" xr:uid="{00000000-0005-0000-0000-0000570C0000}"/>
    <cellStyle name="Avertissement 4" xfId="27896" hidden="1" xr:uid="{00000000-0005-0000-0000-0000580C0000}"/>
    <cellStyle name="Avertissement 4" xfId="27959" hidden="1" xr:uid="{00000000-0005-0000-0000-0000590C0000}"/>
    <cellStyle name="Avertissement 4" xfId="28021" hidden="1" xr:uid="{00000000-0005-0000-0000-00005A0C0000}"/>
    <cellStyle name="Avertissement 4" xfId="28067" hidden="1" xr:uid="{00000000-0005-0000-0000-00005B0C0000}"/>
    <cellStyle name="Avertissement 4" xfId="28111" hidden="1" xr:uid="{00000000-0005-0000-0000-00005C0C0000}"/>
    <cellStyle name="Avertissement 4" xfId="28150" hidden="1" xr:uid="{00000000-0005-0000-0000-00005D0C0000}"/>
    <cellStyle name="Avertissement 4" xfId="28186" hidden="1" xr:uid="{00000000-0005-0000-0000-00005E0C0000}"/>
    <cellStyle name="Avertissement 4" xfId="28221" hidden="1" xr:uid="{00000000-0005-0000-0000-00005F0C0000}"/>
    <cellStyle name="Avertissement 4" xfId="28256" hidden="1" xr:uid="{00000000-0005-0000-0000-0000600C0000}"/>
    <cellStyle name="Avertissement 4" xfId="28356" hidden="1" xr:uid="{00000000-0005-0000-0000-0000610C0000}"/>
    <cellStyle name="Avertissement 4" xfId="28451" hidden="1" xr:uid="{00000000-0005-0000-0000-0000620C0000}"/>
    <cellStyle name="Avertissement 4" xfId="28526" hidden="1" xr:uid="{00000000-0005-0000-0000-0000630C0000}"/>
    <cellStyle name="Avertissement 4" xfId="28576" hidden="1" xr:uid="{00000000-0005-0000-0000-0000640C0000}"/>
    <cellStyle name="Avertissement 4" xfId="28626" hidden="1" xr:uid="{00000000-0005-0000-0000-0000650C0000}"/>
    <cellStyle name="Avertissement 4" xfId="28676" hidden="1" xr:uid="{00000000-0005-0000-0000-0000660C0000}"/>
    <cellStyle name="Avertissement 4" xfId="28725" hidden="1" xr:uid="{00000000-0005-0000-0000-0000670C0000}"/>
    <cellStyle name="Avertissement 4" xfId="28774" hidden="1" xr:uid="{00000000-0005-0000-0000-0000680C0000}"/>
    <cellStyle name="Avertissement 4" xfId="28821" hidden="1" xr:uid="{00000000-0005-0000-0000-0000690C0000}"/>
    <cellStyle name="Avertissement 4" xfId="28868" hidden="1" xr:uid="{00000000-0005-0000-0000-00006A0C0000}"/>
    <cellStyle name="Avertissement 4" xfId="28913" hidden="1" xr:uid="{00000000-0005-0000-0000-00006B0C0000}"/>
    <cellStyle name="Avertissement 4" xfId="28952" hidden="1" xr:uid="{00000000-0005-0000-0000-00006C0C0000}"/>
    <cellStyle name="Avertissement 4" xfId="28989" hidden="1" xr:uid="{00000000-0005-0000-0000-00006D0C0000}"/>
    <cellStyle name="Avertissement 4" xfId="29023" hidden="1" xr:uid="{00000000-0005-0000-0000-00006E0C0000}"/>
    <cellStyle name="Avertissement 4" xfId="29096" hidden="1" xr:uid="{00000000-0005-0000-0000-00006F0C0000}"/>
    <cellStyle name="Avertissement 4" xfId="29159" hidden="1" xr:uid="{00000000-0005-0000-0000-0000700C0000}"/>
    <cellStyle name="Avertissement 4" xfId="29221" hidden="1" xr:uid="{00000000-0005-0000-0000-0000710C0000}"/>
    <cellStyle name="Avertissement 4" xfId="29267" hidden="1" xr:uid="{00000000-0005-0000-0000-0000720C0000}"/>
    <cellStyle name="Avertissement 4" xfId="29311" hidden="1" xr:uid="{00000000-0005-0000-0000-0000730C0000}"/>
    <cellStyle name="Avertissement 4" xfId="29350" hidden="1" xr:uid="{00000000-0005-0000-0000-0000740C0000}"/>
    <cellStyle name="Avertissement 4" xfId="29386" hidden="1" xr:uid="{00000000-0005-0000-0000-0000750C0000}"/>
    <cellStyle name="Avertissement 4" xfId="29421" hidden="1" xr:uid="{00000000-0005-0000-0000-0000760C0000}"/>
    <cellStyle name="Avertissement 4" xfId="29456" hidden="1" xr:uid="{00000000-0005-0000-0000-0000770C0000}"/>
    <cellStyle name="Avertissement 4" xfId="28306" hidden="1" xr:uid="{00000000-0005-0000-0000-0000780C0000}"/>
    <cellStyle name="Avertissement 4" xfId="29508" hidden="1" xr:uid="{00000000-0005-0000-0000-0000790C0000}"/>
    <cellStyle name="Avertissement 4" xfId="29593" hidden="1" xr:uid="{00000000-0005-0000-0000-00007A0C0000}"/>
    <cellStyle name="Avertissement 4" xfId="29668" hidden="1" xr:uid="{00000000-0005-0000-0000-00007B0C0000}"/>
    <cellStyle name="Avertissement 4" xfId="29717" hidden="1" xr:uid="{00000000-0005-0000-0000-00007C0C0000}"/>
    <cellStyle name="Avertissement 4" xfId="29766" hidden="1" xr:uid="{00000000-0005-0000-0000-00007D0C0000}"/>
    <cellStyle name="Avertissement 4" xfId="29815" hidden="1" xr:uid="{00000000-0005-0000-0000-00007E0C0000}"/>
    <cellStyle name="Avertissement 4" xfId="29863" hidden="1" xr:uid="{00000000-0005-0000-0000-00007F0C0000}"/>
    <cellStyle name="Avertissement 4" xfId="29911" hidden="1" xr:uid="{00000000-0005-0000-0000-0000800C0000}"/>
    <cellStyle name="Avertissement 4" xfId="29957" hidden="1" xr:uid="{00000000-0005-0000-0000-0000810C0000}"/>
    <cellStyle name="Avertissement 4" xfId="30003" hidden="1" xr:uid="{00000000-0005-0000-0000-0000820C0000}"/>
    <cellStyle name="Avertissement 4" xfId="30047" hidden="1" xr:uid="{00000000-0005-0000-0000-0000830C0000}"/>
    <cellStyle name="Avertissement 4" xfId="30085" hidden="1" xr:uid="{00000000-0005-0000-0000-0000840C0000}"/>
    <cellStyle name="Avertissement 4" xfId="30122" hidden="1" xr:uid="{00000000-0005-0000-0000-0000850C0000}"/>
    <cellStyle name="Avertissement 4" xfId="30156" hidden="1" xr:uid="{00000000-0005-0000-0000-0000860C0000}"/>
    <cellStyle name="Avertissement 4" xfId="30228" hidden="1" xr:uid="{00000000-0005-0000-0000-0000870C0000}"/>
    <cellStyle name="Avertissement 4" xfId="30291" hidden="1" xr:uid="{00000000-0005-0000-0000-0000880C0000}"/>
    <cellStyle name="Avertissement 4" xfId="30353" hidden="1" xr:uid="{00000000-0005-0000-0000-0000890C0000}"/>
    <cellStyle name="Avertissement 4" xfId="30399" hidden="1" xr:uid="{00000000-0005-0000-0000-00008A0C0000}"/>
    <cellStyle name="Avertissement 4" xfId="30443" hidden="1" xr:uid="{00000000-0005-0000-0000-00008B0C0000}"/>
    <cellStyle name="Avertissement 4" xfId="30482" hidden="1" xr:uid="{00000000-0005-0000-0000-00008C0C0000}"/>
    <cellStyle name="Avertissement 4" xfId="30518" hidden="1" xr:uid="{00000000-0005-0000-0000-00008D0C0000}"/>
    <cellStyle name="Avertissement 4" xfId="30553" hidden="1" xr:uid="{00000000-0005-0000-0000-00008E0C0000}"/>
    <cellStyle name="Avertissement 4" xfId="30588" hidden="1" xr:uid="{00000000-0005-0000-0000-00008F0C0000}"/>
    <cellStyle name="Avertissement 4" xfId="30688" hidden="1" xr:uid="{00000000-0005-0000-0000-0000900C0000}"/>
    <cellStyle name="Avertissement 4" xfId="30783" hidden="1" xr:uid="{00000000-0005-0000-0000-0000910C0000}"/>
    <cellStyle name="Avertissement 4" xfId="30858" hidden="1" xr:uid="{00000000-0005-0000-0000-0000920C0000}"/>
    <cellStyle name="Avertissement 4" xfId="30908" hidden="1" xr:uid="{00000000-0005-0000-0000-0000930C0000}"/>
    <cellStyle name="Avertissement 4" xfId="30958" hidden="1" xr:uid="{00000000-0005-0000-0000-0000940C0000}"/>
    <cellStyle name="Avertissement 4" xfId="31008" hidden="1" xr:uid="{00000000-0005-0000-0000-0000950C0000}"/>
    <cellStyle name="Avertissement 4" xfId="31057" hidden="1" xr:uid="{00000000-0005-0000-0000-0000960C0000}"/>
    <cellStyle name="Avertissement 4" xfId="31106" hidden="1" xr:uid="{00000000-0005-0000-0000-0000970C0000}"/>
    <cellStyle name="Avertissement 4" xfId="31153" hidden="1" xr:uid="{00000000-0005-0000-0000-0000980C0000}"/>
    <cellStyle name="Avertissement 4" xfId="31200" hidden="1" xr:uid="{00000000-0005-0000-0000-0000990C0000}"/>
    <cellStyle name="Avertissement 4" xfId="31245" hidden="1" xr:uid="{00000000-0005-0000-0000-00009A0C0000}"/>
    <cellStyle name="Avertissement 4" xfId="31284" hidden="1" xr:uid="{00000000-0005-0000-0000-00009B0C0000}"/>
    <cellStyle name="Avertissement 4" xfId="31321" hidden="1" xr:uid="{00000000-0005-0000-0000-00009C0C0000}"/>
    <cellStyle name="Avertissement 4" xfId="31355" hidden="1" xr:uid="{00000000-0005-0000-0000-00009D0C0000}"/>
    <cellStyle name="Avertissement 4" xfId="31428" hidden="1" xr:uid="{00000000-0005-0000-0000-00009E0C0000}"/>
    <cellStyle name="Avertissement 4" xfId="31491" hidden="1" xr:uid="{00000000-0005-0000-0000-00009F0C0000}"/>
    <cellStyle name="Avertissement 4" xfId="31553" hidden="1" xr:uid="{00000000-0005-0000-0000-0000A00C0000}"/>
    <cellStyle name="Avertissement 4" xfId="31599" hidden="1" xr:uid="{00000000-0005-0000-0000-0000A10C0000}"/>
    <cellStyle name="Avertissement 4" xfId="31643" hidden="1" xr:uid="{00000000-0005-0000-0000-0000A20C0000}"/>
    <cellStyle name="Avertissement 4" xfId="31682" hidden="1" xr:uid="{00000000-0005-0000-0000-0000A30C0000}"/>
    <cellStyle name="Avertissement 4" xfId="31718" hidden="1" xr:uid="{00000000-0005-0000-0000-0000A40C0000}"/>
    <cellStyle name="Avertissement 4" xfId="31753" hidden="1" xr:uid="{00000000-0005-0000-0000-0000A50C0000}"/>
    <cellStyle name="Avertissement 4" xfId="31788" hidden="1" xr:uid="{00000000-0005-0000-0000-0000A60C0000}"/>
    <cellStyle name="Avertissement 4" xfId="30638" xr:uid="{00000000-0005-0000-0000-0000A70C0000}"/>
    <cellStyle name="Avertissement 5" xfId="139" hidden="1" xr:uid="{00000000-0005-0000-0000-0000A80C0000}"/>
    <cellStyle name="Avertissement 5" xfId="245" hidden="1" xr:uid="{00000000-0005-0000-0000-0000A90C0000}"/>
    <cellStyle name="Avertissement 5" xfId="302" hidden="1" xr:uid="{00000000-0005-0000-0000-0000AA0C0000}"/>
    <cellStyle name="Avertissement 5" xfId="352" hidden="1" xr:uid="{00000000-0005-0000-0000-0000AB0C0000}"/>
    <cellStyle name="Avertissement 5" xfId="402" hidden="1" xr:uid="{00000000-0005-0000-0000-0000AC0C0000}"/>
    <cellStyle name="Avertissement 5" xfId="452" hidden="1" xr:uid="{00000000-0005-0000-0000-0000AD0C0000}"/>
    <cellStyle name="Avertissement 5" xfId="501" hidden="1" xr:uid="{00000000-0005-0000-0000-0000AE0C0000}"/>
    <cellStyle name="Avertissement 5" xfId="550" hidden="1" xr:uid="{00000000-0005-0000-0000-0000AF0C0000}"/>
    <cellStyle name="Avertissement 5" xfId="597" hidden="1" xr:uid="{00000000-0005-0000-0000-0000B00C0000}"/>
    <cellStyle name="Avertissement 5" xfId="644" hidden="1" xr:uid="{00000000-0005-0000-0000-0000B10C0000}"/>
    <cellStyle name="Avertissement 5" xfId="689" hidden="1" xr:uid="{00000000-0005-0000-0000-0000B20C0000}"/>
    <cellStyle name="Avertissement 5" xfId="728" hidden="1" xr:uid="{00000000-0005-0000-0000-0000B30C0000}"/>
    <cellStyle name="Avertissement 5" xfId="765" hidden="1" xr:uid="{00000000-0005-0000-0000-0000B40C0000}"/>
    <cellStyle name="Avertissement 5" xfId="799" hidden="1" xr:uid="{00000000-0005-0000-0000-0000B50C0000}"/>
    <cellStyle name="Avertissement 5" xfId="897" hidden="1" xr:uid="{00000000-0005-0000-0000-0000B60C0000}"/>
    <cellStyle name="Avertissement 5" xfId="826" hidden="1" xr:uid="{00000000-0005-0000-0000-0000B70C0000}"/>
    <cellStyle name="Avertissement 5" xfId="1007" hidden="1" xr:uid="{00000000-0005-0000-0000-0000B80C0000}"/>
    <cellStyle name="Avertissement 5" xfId="1053" hidden="1" xr:uid="{00000000-0005-0000-0000-0000B90C0000}"/>
    <cellStyle name="Avertissement 5" xfId="1097" hidden="1" xr:uid="{00000000-0005-0000-0000-0000BA0C0000}"/>
    <cellStyle name="Avertissement 5" xfId="1136" hidden="1" xr:uid="{00000000-0005-0000-0000-0000BB0C0000}"/>
    <cellStyle name="Avertissement 5" xfId="1172" hidden="1" xr:uid="{00000000-0005-0000-0000-0000BC0C0000}"/>
    <cellStyle name="Avertissement 5" xfId="1207" hidden="1" xr:uid="{00000000-0005-0000-0000-0000BD0C0000}"/>
    <cellStyle name="Avertissement 5" xfId="1268" hidden="1" xr:uid="{00000000-0005-0000-0000-0000BE0C0000}"/>
    <cellStyle name="Avertissement 5" xfId="1515" hidden="1" xr:uid="{00000000-0005-0000-0000-0000BF0C0000}"/>
    <cellStyle name="Avertissement 5" xfId="1621" hidden="1" xr:uid="{00000000-0005-0000-0000-0000C00C0000}"/>
    <cellStyle name="Avertissement 5" xfId="1678" hidden="1" xr:uid="{00000000-0005-0000-0000-0000C10C0000}"/>
    <cellStyle name="Avertissement 5" xfId="1728" hidden="1" xr:uid="{00000000-0005-0000-0000-0000C20C0000}"/>
    <cellStyle name="Avertissement 5" xfId="1778" hidden="1" xr:uid="{00000000-0005-0000-0000-0000C30C0000}"/>
    <cellStyle name="Avertissement 5" xfId="1828" hidden="1" xr:uid="{00000000-0005-0000-0000-0000C40C0000}"/>
    <cellStyle name="Avertissement 5" xfId="1877" hidden="1" xr:uid="{00000000-0005-0000-0000-0000C50C0000}"/>
    <cellStyle name="Avertissement 5" xfId="1926" hidden="1" xr:uid="{00000000-0005-0000-0000-0000C60C0000}"/>
    <cellStyle name="Avertissement 5" xfId="1973" hidden="1" xr:uid="{00000000-0005-0000-0000-0000C70C0000}"/>
    <cellStyle name="Avertissement 5" xfId="2020" hidden="1" xr:uid="{00000000-0005-0000-0000-0000C80C0000}"/>
    <cellStyle name="Avertissement 5" xfId="2065" hidden="1" xr:uid="{00000000-0005-0000-0000-0000C90C0000}"/>
    <cellStyle name="Avertissement 5" xfId="2104" hidden="1" xr:uid="{00000000-0005-0000-0000-0000CA0C0000}"/>
    <cellStyle name="Avertissement 5" xfId="2141" hidden="1" xr:uid="{00000000-0005-0000-0000-0000CB0C0000}"/>
    <cellStyle name="Avertissement 5" xfId="2175" hidden="1" xr:uid="{00000000-0005-0000-0000-0000CC0C0000}"/>
    <cellStyle name="Avertissement 5" xfId="2273" hidden="1" xr:uid="{00000000-0005-0000-0000-0000CD0C0000}"/>
    <cellStyle name="Avertissement 5" xfId="2202" hidden="1" xr:uid="{00000000-0005-0000-0000-0000CE0C0000}"/>
    <cellStyle name="Avertissement 5" xfId="2383" hidden="1" xr:uid="{00000000-0005-0000-0000-0000CF0C0000}"/>
    <cellStyle name="Avertissement 5" xfId="2429" hidden="1" xr:uid="{00000000-0005-0000-0000-0000D00C0000}"/>
    <cellStyle name="Avertissement 5" xfId="2473" hidden="1" xr:uid="{00000000-0005-0000-0000-0000D10C0000}"/>
    <cellStyle name="Avertissement 5" xfId="2512" hidden="1" xr:uid="{00000000-0005-0000-0000-0000D20C0000}"/>
    <cellStyle name="Avertissement 5" xfId="2548" hidden="1" xr:uid="{00000000-0005-0000-0000-0000D30C0000}"/>
    <cellStyle name="Avertissement 5" xfId="2583" hidden="1" xr:uid="{00000000-0005-0000-0000-0000D40C0000}"/>
    <cellStyle name="Avertissement 5" xfId="2643" hidden="1" xr:uid="{00000000-0005-0000-0000-0000D50C0000}"/>
    <cellStyle name="Avertissement 5" xfId="1442" hidden="1" xr:uid="{00000000-0005-0000-0000-0000D60C0000}"/>
    <cellStyle name="Avertissement 5" xfId="1471" hidden="1" xr:uid="{00000000-0005-0000-0000-0000D70C0000}"/>
    <cellStyle name="Avertissement 5" xfId="2816" hidden="1" xr:uid="{00000000-0005-0000-0000-0000D80C0000}"/>
    <cellStyle name="Avertissement 5" xfId="2873" hidden="1" xr:uid="{00000000-0005-0000-0000-0000D90C0000}"/>
    <cellStyle name="Avertissement 5" xfId="2922" hidden="1" xr:uid="{00000000-0005-0000-0000-0000DA0C0000}"/>
    <cellStyle name="Avertissement 5" xfId="2972" hidden="1" xr:uid="{00000000-0005-0000-0000-0000DB0C0000}"/>
    <cellStyle name="Avertissement 5" xfId="3022" hidden="1" xr:uid="{00000000-0005-0000-0000-0000DC0C0000}"/>
    <cellStyle name="Avertissement 5" xfId="3071" hidden="1" xr:uid="{00000000-0005-0000-0000-0000DD0C0000}"/>
    <cellStyle name="Avertissement 5" xfId="3120" hidden="1" xr:uid="{00000000-0005-0000-0000-0000DE0C0000}"/>
    <cellStyle name="Avertissement 5" xfId="3167" hidden="1" xr:uid="{00000000-0005-0000-0000-0000DF0C0000}"/>
    <cellStyle name="Avertissement 5" xfId="3214" hidden="1" xr:uid="{00000000-0005-0000-0000-0000E00C0000}"/>
    <cellStyle name="Avertissement 5" xfId="3259" hidden="1" xr:uid="{00000000-0005-0000-0000-0000E10C0000}"/>
    <cellStyle name="Avertissement 5" xfId="3298" hidden="1" xr:uid="{00000000-0005-0000-0000-0000E20C0000}"/>
    <cellStyle name="Avertissement 5" xfId="3335" hidden="1" xr:uid="{00000000-0005-0000-0000-0000E30C0000}"/>
    <cellStyle name="Avertissement 5" xfId="3369" hidden="1" xr:uid="{00000000-0005-0000-0000-0000E40C0000}"/>
    <cellStyle name="Avertissement 5" xfId="3466" hidden="1" xr:uid="{00000000-0005-0000-0000-0000E50C0000}"/>
    <cellStyle name="Avertissement 5" xfId="3396" hidden="1" xr:uid="{00000000-0005-0000-0000-0000E60C0000}"/>
    <cellStyle name="Avertissement 5" xfId="3575" hidden="1" xr:uid="{00000000-0005-0000-0000-0000E70C0000}"/>
    <cellStyle name="Avertissement 5" xfId="3621" hidden="1" xr:uid="{00000000-0005-0000-0000-0000E80C0000}"/>
    <cellStyle name="Avertissement 5" xfId="3665" hidden="1" xr:uid="{00000000-0005-0000-0000-0000E90C0000}"/>
    <cellStyle name="Avertissement 5" xfId="3704" hidden="1" xr:uid="{00000000-0005-0000-0000-0000EA0C0000}"/>
    <cellStyle name="Avertissement 5" xfId="3740" hidden="1" xr:uid="{00000000-0005-0000-0000-0000EB0C0000}"/>
    <cellStyle name="Avertissement 5" xfId="3775" hidden="1" xr:uid="{00000000-0005-0000-0000-0000EC0C0000}"/>
    <cellStyle name="Avertissement 5" xfId="3834" hidden="1" xr:uid="{00000000-0005-0000-0000-0000ED0C0000}"/>
    <cellStyle name="Avertissement 5" xfId="2737" hidden="1" xr:uid="{00000000-0005-0000-0000-0000EE0C0000}"/>
    <cellStyle name="Avertissement 5" xfId="2712" hidden="1" xr:uid="{00000000-0005-0000-0000-0000EF0C0000}"/>
    <cellStyle name="Avertissement 5" xfId="3983" hidden="1" xr:uid="{00000000-0005-0000-0000-0000F00C0000}"/>
    <cellStyle name="Avertissement 5" xfId="4033" hidden="1" xr:uid="{00000000-0005-0000-0000-0000F10C0000}"/>
    <cellStyle name="Avertissement 5" xfId="4083" hidden="1" xr:uid="{00000000-0005-0000-0000-0000F20C0000}"/>
    <cellStyle name="Avertissement 5" xfId="4133" hidden="1" xr:uid="{00000000-0005-0000-0000-0000F30C0000}"/>
    <cellStyle name="Avertissement 5" xfId="4182" hidden="1" xr:uid="{00000000-0005-0000-0000-0000F40C0000}"/>
    <cellStyle name="Avertissement 5" xfId="4231" hidden="1" xr:uid="{00000000-0005-0000-0000-0000F50C0000}"/>
    <cellStyle name="Avertissement 5" xfId="4278" hidden="1" xr:uid="{00000000-0005-0000-0000-0000F60C0000}"/>
    <cellStyle name="Avertissement 5" xfId="4325" hidden="1" xr:uid="{00000000-0005-0000-0000-0000F70C0000}"/>
    <cellStyle name="Avertissement 5" xfId="4370" hidden="1" xr:uid="{00000000-0005-0000-0000-0000F80C0000}"/>
    <cellStyle name="Avertissement 5" xfId="4409" hidden="1" xr:uid="{00000000-0005-0000-0000-0000F90C0000}"/>
    <cellStyle name="Avertissement 5" xfId="4446" hidden="1" xr:uid="{00000000-0005-0000-0000-0000FA0C0000}"/>
    <cellStyle name="Avertissement 5" xfId="4480" hidden="1" xr:uid="{00000000-0005-0000-0000-0000FB0C0000}"/>
    <cellStyle name="Avertissement 5" xfId="4572" hidden="1" xr:uid="{00000000-0005-0000-0000-0000FC0C0000}"/>
    <cellStyle name="Avertissement 5" xfId="4507" hidden="1" xr:uid="{00000000-0005-0000-0000-0000FD0C0000}"/>
    <cellStyle name="Avertissement 5" xfId="4679" hidden="1" xr:uid="{00000000-0005-0000-0000-0000FE0C0000}"/>
    <cellStyle name="Avertissement 5" xfId="4725" hidden="1" xr:uid="{00000000-0005-0000-0000-0000FF0C0000}"/>
    <cellStyle name="Avertissement 5" xfId="4769" hidden="1" xr:uid="{00000000-0005-0000-0000-0000000D0000}"/>
    <cellStyle name="Avertissement 5" xfId="4808" hidden="1" xr:uid="{00000000-0005-0000-0000-0000010D0000}"/>
    <cellStyle name="Avertissement 5" xfId="4844" hidden="1" xr:uid="{00000000-0005-0000-0000-0000020D0000}"/>
    <cellStyle name="Avertissement 5" xfId="4879" hidden="1" xr:uid="{00000000-0005-0000-0000-0000030D0000}"/>
    <cellStyle name="Avertissement 5" xfId="4934" hidden="1" xr:uid="{00000000-0005-0000-0000-0000040D0000}"/>
    <cellStyle name="Avertissement 5" xfId="3924" hidden="1" xr:uid="{00000000-0005-0000-0000-0000050D0000}"/>
    <cellStyle name="Avertissement 5" xfId="3916" hidden="1" xr:uid="{00000000-0005-0000-0000-0000060D0000}"/>
    <cellStyle name="Avertissement 5" xfId="5027" hidden="1" xr:uid="{00000000-0005-0000-0000-0000070D0000}"/>
    <cellStyle name="Avertissement 5" xfId="5083" hidden="1" xr:uid="{00000000-0005-0000-0000-0000080D0000}"/>
    <cellStyle name="Avertissement 5" xfId="5132" hidden="1" xr:uid="{00000000-0005-0000-0000-0000090D0000}"/>
    <cellStyle name="Avertissement 5" xfId="5182" hidden="1" xr:uid="{00000000-0005-0000-0000-00000A0D0000}"/>
    <cellStyle name="Avertissement 5" xfId="5232" hidden="1" xr:uid="{00000000-0005-0000-0000-00000B0D0000}"/>
    <cellStyle name="Avertissement 5" xfId="5281" hidden="1" xr:uid="{00000000-0005-0000-0000-00000C0D0000}"/>
    <cellStyle name="Avertissement 5" xfId="5330" hidden="1" xr:uid="{00000000-0005-0000-0000-00000D0D0000}"/>
    <cellStyle name="Avertissement 5" xfId="5377" hidden="1" xr:uid="{00000000-0005-0000-0000-00000E0D0000}"/>
    <cellStyle name="Avertissement 5" xfId="5424" hidden="1" xr:uid="{00000000-0005-0000-0000-00000F0D0000}"/>
    <cellStyle name="Avertissement 5" xfId="5469" hidden="1" xr:uid="{00000000-0005-0000-0000-0000100D0000}"/>
    <cellStyle name="Avertissement 5" xfId="5508" hidden="1" xr:uid="{00000000-0005-0000-0000-0000110D0000}"/>
    <cellStyle name="Avertissement 5" xfId="5545" hidden="1" xr:uid="{00000000-0005-0000-0000-0000120D0000}"/>
    <cellStyle name="Avertissement 5" xfId="5579" hidden="1" xr:uid="{00000000-0005-0000-0000-0000130D0000}"/>
    <cellStyle name="Avertissement 5" xfId="5671" hidden="1" xr:uid="{00000000-0005-0000-0000-0000140D0000}"/>
    <cellStyle name="Avertissement 5" xfId="5606" hidden="1" xr:uid="{00000000-0005-0000-0000-0000150D0000}"/>
    <cellStyle name="Avertissement 5" xfId="5776" hidden="1" xr:uid="{00000000-0005-0000-0000-0000160D0000}"/>
    <cellStyle name="Avertissement 5" xfId="5822" hidden="1" xr:uid="{00000000-0005-0000-0000-0000170D0000}"/>
    <cellStyle name="Avertissement 5" xfId="5866" hidden="1" xr:uid="{00000000-0005-0000-0000-0000180D0000}"/>
    <cellStyle name="Avertissement 5" xfId="5905" hidden="1" xr:uid="{00000000-0005-0000-0000-0000190D0000}"/>
    <cellStyle name="Avertissement 5" xfId="5941" hidden="1" xr:uid="{00000000-0005-0000-0000-00001A0D0000}"/>
    <cellStyle name="Avertissement 5" xfId="5976" hidden="1" xr:uid="{00000000-0005-0000-0000-00001B0D0000}"/>
    <cellStyle name="Avertissement 5" xfId="6031" hidden="1" xr:uid="{00000000-0005-0000-0000-00001C0D0000}"/>
    <cellStyle name="Avertissement 5" xfId="6198" hidden="1" xr:uid="{00000000-0005-0000-0000-00001D0D0000}"/>
    <cellStyle name="Avertissement 5" xfId="6304" hidden="1" xr:uid="{00000000-0005-0000-0000-00001E0D0000}"/>
    <cellStyle name="Avertissement 5" xfId="6361" hidden="1" xr:uid="{00000000-0005-0000-0000-00001F0D0000}"/>
    <cellStyle name="Avertissement 5" xfId="6411" hidden="1" xr:uid="{00000000-0005-0000-0000-0000200D0000}"/>
    <cellStyle name="Avertissement 5" xfId="6461" hidden="1" xr:uid="{00000000-0005-0000-0000-0000210D0000}"/>
    <cellStyle name="Avertissement 5" xfId="6511" hidden="1" xr:uid="{00000000-0005-0000-0000-0000220D0000}"/>
    <cellStyle name="Avertissement 5" xfId="6560" hidden="1" xr:uid="{00000000-0005-0000-0000-0000230D0000}"/>
    <cellStyle name="Avertissement 5" xfId="6609" hidden="1" xr:uid="{00000000-0005-0000-0000-0000240D0000}"/>
    <cellStyle name="Avertissement 5" xfId="6656" hidden="1" xr:uid="{00000000-0005-0000-0000-0000250D0000}"/>
    <cellStyle name="Avertissement 5" xfId="6703" hidden="1" xr:uid="{00000000-0005-0000-0000-0000260D0000}"/>
    <cellStyle name="Avertissement 5" xfId="6748" hidden="1" xr:uid="{00000000-0005-0000-0000-0000270D0000}"/>
    <cellStyle name="Avertissement 5" xfId="6787" hidden="1" xr:uid="{00000000-0005-0000-0000-0000280D0000}"/>
    <cellStyle name="Avertissement 5" xfId="6824" hidden="1" xr:uid="{00000000-0005-0000-0000-0000290D0000}"/>
    <cellStyle name="Avertissement 5" xfId="6858" hidden="1" xr:uid="{00000000-0005-0000-0000-00002A0D0000}"/>
    <cellStyle name="Avertissement 5" xfId="6954" hidden="1" xr:uid="{00000000-0005-0000-0000-00002B0D0000}"/>
    <cellStyle name="Avertissement 5" xfId="6885" hidden="1" xr:uid="{00000000-0005-0000-0000-00002C0D0000}"/>
    <cellStyle name="Avertissement 5" xfId="7064" hidden="1" xr:uid="{00000000-0005-0000-0000-00002D0D0000}"/>
    <cellStyle name="Avertissement 5" xfId="7110" hidden="1" xr:uid="{00000000-0005-0000-0000-00002E0D0000}"/>
    <cellStyle name="Avertissement 5" xfId="7154" hidden="1" xr:uid="{00000000-0005-0000-0000-00002F0D0000}"/>
    <cellStyle name="Avertissement 5" xfId="7193" hidden="1" xr:uid="{00000000-0005-0000-0000-0000300D0000}"/>
    <cellStyle name="Avertissement 5" xfId="7229" hidden="1" xr:uid="{00000000-0005-0000-0000-0000310D0000}"/>
    <cellStyle name="Avertissement 5" xfId="7264" hidden="1" xr:uid="{00000000-0005-0000-0000-0000320D0000}"/>
    <cellStyle name="Avertissement 5" xfId="7324" hidden="1" xr:uid="{00000000-0005-0000-0000-0000330D0000}"/>
    <cellStyle name="Avertissement 5" xfId="7475" hidden="1" xr:uid="{00000000-0005-0000-0000-0000340D0000}"/>
    <cellStyle name="Avertissement 5" xfId="7572" hidden="1" xr:uid="{00000000-0005-0000-0000-0000350D0000}"/>
    <cellStyle name="Avertissement 5" xfId="7628" hidden="1" xr:uid="{00000000-0005-0000-0000-0000360D0000}"/>
    <cellStyle name="Avertissement 5" xfId="7678" hidden="1" xr:uid="{00000000-0005-0000-0000-0000370D0000}"/>
    <cellStyle name="Avertissement 5" xfId="7728" hidden="1" xr:uid="{00000000-0005-0000-0000-0000380D0000}"/>
    <cellStyle name="Avertissement 5" xfId="7778" hidden="1" xr:uid="{00000000-0005-0000-0000-0000390D0000}"/>
    <cellStyle name="Avertissement 5" xfId="7827" hidden="1" xr:uid="{00000000-0005-0000-0000-00003A0D0000}"/>
    <cellStyle name="Avertissement 5" xfId="7876" hidden="1" xr:uid="{00000000-0005-0000-0000-00003B0D0000}"/>
    <cellStyle name="Avertissement 5" xfId="7923" hidden="1" xr:uid="{00000000-0005-0000-0000-00003C0D0000}"/>
    <cellStyle name="Avertissement 5" xfId="7970" hidden="1" xr:uid="{00000000-0005-0000-0000-00003D0D0000}"/>
    <cellStyle name="Avertissement 5" xfId="8015" hidden="1" xr:uid="{00000000-0005-0000-0000-00003E0D0000}"/>
    <cellStyle name="Avertissement 5" xfId="8054" hidden="1" xr:uid="{00000000-0005-0000-0000-00003F0D0000}"/>
    <cellStyle name="Avertissement 5" xfId="8091" hidden="1" xr:uid="{00000000-0005-0000-0000-0000400D0000}"/>
    <cellStyle name="Avertissement 5" xfId="8125" hidden="1" xr:uid="{00000000-0005-0000-0000-0000410D0000}"/>
    <cellStyle name="Avertissement 5" xfId="8219" hidden="1" xr:uid="{00000000-0005-0000-0000-0000420D0000}"/>
    <cellStyle name="Avertissement 5" xfId="8152" hidden="1" xr:uid="{00000000-0005-0000-0000-0000430D0000}"/>
    <cellStyle name="Avertissement 5" xfId="8325" hidden="1" xr:uid="{00000000-0005-0000-0000-0000440D0000}"/>
    <cellStyle name="Avertissement 5" xfId="8371" hidden="1" xr:uid="{00000000-0005-0000-0000-0000450D0000}"/>
    <cellStyle name="Avertissement 5" xfId="8415" hidden="1" xr:uid="{00000000-0005-0000-0000-0000460D0000}"/>
    <cellStyle name="Avertissement 5" xfId="8454" hidden="1" xr:uid="{00000000-0005-0000-0000-0000470D0000}"/>
    <cellStyle name="Avertissement 5" xfId="8490" hidden="1" xr:uid="{00000000-0005-0000-0000-0000480D0000}"/>
    <cellStyle name="Avertissement 5" xfId="8525" hidden="1" xr:uid="{00000000-0005-0000-0000-0000490D0000}"/>
    <cellStyle name="Avertissement 5" xfId="8582" hidden="1" xr:uid="{00000000-0005-0000-0000-00004A0D0000}"/>
    <cellStyle name="Avertissement 5" xfId="7423" hidden="1" xr:uid="{00000000-0005-0000-0000-00004B0D0000}"/>
    <cellStyle name="Avertissement 5" xfId="8679" hidden="1" xr:uid="{00000000-0005-0000-0000-00004C0D0000}"/>
    <cellStyle name="Avertissement 5" xfId="8736" hidden="1" xr:uid="{00000000-0005-0000-0000-00004D0D0000}"/>
    <cellStyle name="Avertissement 5" xfId="8786" hidden="1" xr:uid="{00000000-0005-0000-0000-00004E0D0000}"/>
    <cellStyle name="Avertissement 5" xfId="8835" hidden="1" xr:uid="{00000000-0005-0000-0000-00004F0D0000}"/>
    <cellStyle name="Avertissement 5" xfId="8885" hidden="1" xr:uid="{00000000-0005-0000-0000-0000500D0000}"/>
    <cellStyle name="Avertissement 5" xfId="8934" hidden="1" xr:uid="{00000000-0005-0000-0000-0000510D0000}"/>
    <cellStyle name="Avertissement 5" xfId="8983" hidden="1" xr:uid="{00000000-0005-0000-0000-0000520D0000}"/>
    <cellStyle name="Avertissement 5" xfId="9030" hidden="1" xr:uid="{00000000-0005-0000-0000-0000530D0000}"/>
    <cellStyle name="Avertissement 5" xfId="9077" hidden="1" xr:uid="{00000000-0005-0000-0000-0000540D0000}"/>
    <cellStyle name="Avertissement 5" xfId="9122" hidden="1" xr:uid="{00000000-0005-0000-0000-0000550D0000}"/>
    <cellStyle name="Avertissement 5" xfId="9161" hidden="1" xr:uid="{00000000-0005-0000-0000-0000560D0000}"/>
    <cellStyle name="Avertissement 5" xfId="9198" hidden="1" xr:uid="{00000000-0005-0000-0000-0000570D0000}"/>
    <cellStyle name="Avertissement 5" xfId="9232" hidden="1" xr:uid="{00000000-0005-0000-0000-0000580D0000}"/>
    <cellStyle name="Avertissement 5" xfId="9330" hidden="1" xr:uid="{00000000-0005-0000-0000-0000590D0000}"/>
    <cellStyle name="Avertissement 5" xfId="9259" hidden="1" xr:uid="{00000000-0005-0000-0000-00005A0D0000}"/>
    <cellStyle name="Avertissement 5" xfId="9440" hidden="1" xr:uid="{00000000-0005-0000-0000-00005B0D0000}"/>
    <cellStyle name="Avertissement 5" xfId="9486" hidden="1" xr:uid="{00000000-0005-0000-0000-00005C0D0000}"/>
    <cellStyle name="Avertissement 5" xfId="9530" hidden="1" xr:uid="{00000000-0005-0000-0000-00005D0D0000}"/>
    <cellStyle name="Avertissement 5" xfId="9569" hidden="1" xr:uid="{00000000-0005-0000-0000-00005E0D0000}"/>
    <cellStyle name="Avertissement 5" xfId="9605" hidden="1" xr:uid="{00000000-0005-0000-0000-00005F0D0000}"/>
    <cellStyle name="Avertissement 5" xfId="9640" hidden="1" xr:uid="{00000000-0005-0000-0000-0000600D0000}"/>
    <cellStyle name="Avertissement 5" xfId="9701" hidden="1" xr:uid="{00000000-0005-0000-0000-0000610D0000}"/>
    <cellStyle name="Avertissement 5" xfId="9855" hidden="1" xr:uid="{00000000-0005-0000-0000-0000620D0000}"/>
    <cellStyle name="Avertissement 5" xfId="9952" hidden="1" xr:uid="{00000000-0005-0000-0000-0000630D0000}"/>
    <cellStyle name="Avertissement 5" xfId="10008" hidden="1" xr:uid="{00000000-0005-0000-0000-0000640D0000}"/>
    <cellStyle name="Avertissement 5" xfId="10058" hidden="1" xr:uid="{00000000-0005-0000-0000-0000650D0000}"/>
    <cellStyle name="Avertissement 5" xfId="10108" hidden="1" xr:uid="{00000000-0005-0000-0000-0000660D0000}"/>
    <cellStyle name="Avertissement 5" xfId="10158" hidden="1" xr:uid="{00000000-0005-0000-0000-0000670D0000}"/>
    <cellStyle name="Avertissement 5" xfId="10207" hidden="1" xr:uid="{00000000-0005-0000-0000-0000680D0000}"/>
    <cellStyle name="Avertissement 5" xfId="10256" hidden="1" xr:uid="{00000000-0005-0000-0000-0000690D0000}"/>
    <cellStyle name="Avertissement 5" xfId="10303" hidden="1" xr:uid="{00000000-0005-0000-0000-00006A0D0000}"/>
    <cellStyle name="Avertissement 5" xfId="10350" hidden="1" xr:uid="{00000000-0005-0000-0000-00006B0D0000}"/>
    <cellStyle name="Avertissement 5" xfId="10395" hidden="1" xr:uid="{00000000-0005-0000-0000-00006C0D0000}"/>
    <cellStyle name="Avertissement 5" xfId="10434" hidden="1" xr:uid="{00000000-0005-0000-0000-00006D0D0000}"/>
    <cellStyle name="Avertissement 5" xfId="10471" hidden="1" xr:uid="{00000000-0005-0000-0000-00006E0D0000}"/>
    <cellStyle name="Avertissement 5" xfId="10505" hidden="1" xr:uid="{00000000-0005-0000-0000-00006F0D0000}"/>
    <cellStyle name="Avertissement 5" xfId="10599" hidden="1" xr:uid="{00000000-0005-0000-0000-0000700D0000}"/>
    <cellStyle name="Avertissement 5" xfId="10532" hidden="1" xr:uid="{00000000-0005-0000-0000-0000710D0000}"/>
    <cellStyle name="Avertissement 5" xfId="10705" hidden="1" xr:uid="{00000000-0005-0000-0000-0000720D0000}"/>
    <cellStyle name="Avertissement 5" xfId="10751" hidden="1" xr:uid="{00000000-0005-0000-0000-0000730D0000}"/>
    <cellStyle name="Avertissement 5" xfId="10795" hidden="1" xr:uid="{00000000-0005-0000-0000-0000740D0000}"/>
    <cellStyle name="Avertissement 5" xfId="10834" hidden="1" xr:uid="{00000000-0005-0000-0000-0000750D0000}"/>
    <cellStyle name="Avertissement 5" xfId="10870" hidden="1" xr:uid="{00000000-0005-0000-0000-0000760D0000}"/>
    <cellStyle name="Avertissement 5" xfId="10905" hidden="1" xr:uid="{00000000-0005-0000-0000-0000770D0000}"/>
    <cellStyle name="Avertissement 5" xfId="10963" hidden="1" xr:uid="{00000000-0005-0000-0000-0000780D0000}"/>
    <cellStyle name="Avertissement 5" xfId="9803" hidden="1" xr:uid="{00000000-0005-0000-0000-0000790D0000}"/>
    <cellStyle name="Avertissement 5" xfId="7361" hidden="1" xr:uid="{00000000-0005-0000-0000-00007A0D0000}"/>
    <cellStyle name="Avertissement 5" xfId="11021" hidden="1" xr:uid="{00000000-0005-0000-0000-00007B0D0000}"/>
    <cellStyle name="Avertissement 5" xfId="11078" hidden="1" xr:uid="{00000000-0005-0000-0000-00007C0D0000}"/>
    <cellStyle name="Avertissement 5" xfId="11128" hidden="1" xr:uid="{00000000-0005-0000-0000-00007D0D0000}"/>
    <cellStyle name="Avertissement 5" xfId="11178" hidden="1" xr:uid="{00000000-0005-0000-0000-00007E0D0000}"/>
    <cellStyle name="Avertissement 5" xfId="11228" hidden="1" xr:uid="{00000000-0005-0000-0000-00007F0D0000}"/>
    <cellStyle name="Avertissement 5" xfId="11277" hidden="1" xr:uid="{00000000-0005-0000-0000-0000800D0000}"/>
    <cellStyle name="Avertissement 5" xfId="11326" hidden="1" xr:uid="{00000000-0005-0000-0000-0000810D0000}"/>
    <cellStyle name="Avertissement 5" xfId="11373" hidden="1" xr:uid="{00000000-0005-0000-0000-0000820D0000}"/>
    <cellStyle name="Avertissement 5" xfId="11420" hidden="1" xr:uid="{00000000-0005-0000-0000-0000830D0000}"/>
    <cellStyle name="Avertissement 5" xfId="11465" hidden="1" xr:uid="{00000000-0005-0000-0000-0000840D0000}"/>
    <cellStyle name="Avertissement 5" xfId="11504" hidden="1" xr:uid="{00000000-0005-0000-0000-0000850D0000}"/>
    <cellStyle name="Avertissement 5" xfId="11541" hidden="1" xr:uid="{00000000-0005-0000-0000-0000860D0000}"/>
    <cellStyle name="Avertissement 5" xfId="11575" hidden="1" xr:uid="{00000000-0005-0000-0000-0000870D0000}"/>
    <cellStyle name="Avertissement 5" xfId="11669" hidden="1" xr:uid="{00000000-0005-0000-0000-0000880D0000}"/>
    <cellStyle name="Avertissement 5" xfId="11602" hidden="1" xr:uid="{00000000-0005-0000-0000-0000890D0000}"/>
    <cellStyle name="Avertissement 5" xfId="11776" hidden="1" xr:uid="{00000000-0005-0000-0000-00008A0D0000}"/>
    <cellStyle name="Avertissement 5" xfId="11822" hidden="1" xr:uid="{00000000-0005-0000-0000-00008B0D0000}"/>
    <cellStyle name="Avertissement 5" xfId="11866" hidden="1" xr:uid="{00000000-0005-0000-0000-00008C0D0000}"/>
    <cellStyle name="Avertissement 5" xfId="11905" hidden="1" xr:uid="{00000000-0005-0000-0000-00008D0D0000}"/>
    <cellStyle name="Avertissement 5" xfId="11941" hidden="1" xr:uid="{00000000-0005-0000-0000-00008E0D0000}"/>
    <cellStyle name="Avertissement 5" xfId="11976" hidden="1" xr:uid="{00000000-0005-0000-0000-00008F0D0000}"/>
    <cellStyle name="Avertissement 5" xfId="12032" hidden="1" xr:uid="{00000000-0005-0000-0000-0000900D0000}"/>
    <cellStyle name="Avertissement 5" xfId="12155" hidden="1" xr:uid="{00000000-0005-0000-0000-0000910D0000}"/>
    <cellStyle name="Avertissement 5" xfId="12251" hidden="1" xr:uid="{00000000-0005-0000-0000-0000920D0000}"/>
    <cellStyle name="Avertissement 5" xfId="12307" hidden="1" xr:uid="{00000000-0005-0000-0000-0000930D0000}"/>
    <cellStyle name="Avertissement 5" xfId="12357" hidden="1" xr:uid="{00000000-0005-0000-0000-0000940D0000}"/>
    <cellStyle name="Avertissement 5" xfId="12407" hidden="1" xr:uid="{00000000-0005-0000-0000-0000950D0000}"/>
    <cellStyle name="Avertissement 5" xfId="12457" hidden="1" xr:uid="{00000000-0005-0000-0000-0000960D0000}"/>
    <cellStyle name="Avertissement 5" xfId="12506" hidden="1" xr:uid="{00000000-0005-0000-0000-0000970D0000}"/>
    <cellStyle name="Avertissement 5" xfId="12555" hidden="1" xr:uid="{00000000-0005-0000-0000-0000980D0000}"/>
    <cellStyle name="Avertissement 5" xfId="12602" hidden="1" xr:uid="{00000000-0005-0000-0000-0000990D0000}"/>
    <cellStyle name="Avertissement 5" xfId="12649" hidden="1" xr:uid="{00000000-0005-0000-0000-00009A0D0000}"/>
    <cellStyle name="Avertissement 5" xfId="12694" hidden="1" xr:uid="{00000000-0005-0000-0000-00009B0D0000}"/>
    <cellStyle name="Avertissement 5" xfId="12733" hidden="1" xr:uid="{00000000-0005-0000-0000-00009C0D0000}"/>
    <cellStyle name="Avertissement 5" xfId="12770" hidden="1" xr:uid="{00000000-0005-0000-0000-00009D0D0000}"/>
    <cellStyle name="Avertissement 5" xfId="12804" hidden="1" xr:uid="{00000000-0005-0000-0000-00009E0D0000}"/>
    <cellStyle name="Avertissement 5" xfId="12897" hidden="1" xr:uid="{00000000-0005-0000-0000-00009F0D0000}"/>
    <cellStyle name="Avertissement 5" xfId="12831" hidden="1" xr:uid="{00000000-0005-0000-0000-0000A00D0000}"/>
    <cellStyle name="Avertissement 5" xfId="13002" hidden="1" xr:uid="{00000000-0005-0000-0000-0000A10D0000}"/>
    <cellStyle name="Avertissement 5" xfId="13048" hidden="1" xr:uid="{00000000-0005-0000-0000-0000A20D0000}"/>
    <cellStyle name="Avertissement 5" xfId="13092" hidden="1" xr:uid="{00000000-0005-0000-0000-0000A30D0000}"/>
    <cellStyle name="Avertissement 5" xfId="13131" hidden="1" xr:uid="{00000000-0005-0000-0000-0000A40D0000}"/>
    <cellStyle name="Avertissement 5" xfId="13167" hidden="1" xr:uid="{00000000-0005-0000-0000-0000A50D0000}"/>
    <cellStyle name="Avertissement 5" xfId="13202" hidden="1" xr:uid="{00000000-0005-0000-0000-0000A60D0000}"/>
    <cellStyle name="Avertissement 5" xfId="13257" hidden="1" xr:uid="{00000000-0005-0000-0000-0000A70D0000}"/>
    <cellStyle name="Avertissement 5" xfId="12104" hidden="1" xr:uid="{00000000-0005-0000-0000-0000A80D0000}"/>
    <cellStyle name="Avertissement 5" xfId="12067" hidden="1" xr:uid="{00000000-0005-0000-0000-0000A90D0000}"/>
    <cellStyle name="Avertissement 5" xfId="6158" hidden="1" xr:uid="{00000000-0005-0000-0000-0000AA0D0000}"/>
    <cellStyle name="Avertissement 5" xfId="13310" hidden="1" xr:uid="{00000000-0005-0000-0000-0000AB0D0000}"/>
    <cellStyle name="Avertissement 5" xfId="13359" hidden="1" xr:uid="{00000000-0005-0000-0000-0000AC0D0000}"/>
    <cellStyle name="Avertissement 5" xfId="13408" hidden="1" xr:uid="{00000000-0005-0000-0000-0000AD0D0000}"/>
    <cellStyle name="Avertissement 5" xfId="13457" hidden="1" xr:uid="{00000000-0005-0000-0000-0000AE0D0000}"/>
    <cellStyle name="Avertissement 5" xfId="13505" hidden="1" xr:uid="{00000000-0005-0000-0000-0000AF0D0000}"/>
    <cellStyle name="Avertissement 5" xfId="13553" hidden="1" xr:uid="{00000000-0005-0000-0000-0000B00D0000}"/>
    <cellStyle name="Avertissement 5" xfId="13599" hidden="1" xr:uid="{00000000-0005-0000-0000-0000B10D0000}"/>
    <cellStyle name="Avertissement 5" xfId="13646" hidden="1" xr:uid="{00000000-0005-0000-0000-0000B20D0000}"/>
    <cellStyle name="Avertissement 5" xfId="13691" hidden="1" xr:uid="{00000000-0005-0000-0000-0000B30D0000}"/>
    <cellStyle name="Avertissement 5" xfId="13730" hidden="1" xr:uid="{00000000-0005-0000-0000-0000B40D0000}"/>
    <cellStyle name="Avertissement 5" xfId="13767" hidden="1" xr:uid="{00000000-0005-0000-0000-0000B50D0000}"/>
    <cellStyle name="Avertissement 5" xfId="13801" hidden="1" xr:uid="{00000000-0005-0000-0000-0000B60D0000}"/>
    <cellStyle name="Avertissement 5" xfId="13893" hidden="1" xr:uid="{00000000-0005-0000-0000-0000B70D0000}"/>
    <cellStyle name="Avertissement 5" xfId="13828" hidden="1" xr:uid="{00000000-0005-0000-0000-0000B80D0000}"/>
    <cellStyle name="Avertissement 5" xfId="13998" hidden="1" xr:uid="{00000000-0005-0000-0000-0000B90D0000}"/>
    <cellStyle name="Avertissement 5" xfId="14044" hidden="1" xr:uid="{00000000-0005-0000-0000-0000BA0D0000}"/>
    <cellStyle name="Avertissement 5" xfId="14088" hidden="1" xr:uid="{00000000-0005-0000-0000-0000BB0D0000}"/>
    <cellStyle name="Avertissement 5" xfId="14127" hidden="1" xr:uid="{00000000-0005-0000-0000-0000BC0D0000}"/>
    <cellStyle name="Avertissement 5" xfId="14163" hidden="1" xr:uid="{00000000-0005-0000-0000-0000BD0D0000}"/>
    <cellStyle name="Avertissement 5" xfId="14198" hidden="1" xr:uid="{00000000-0005-0000-0000-0000BE0D0000}"/>
    <cellStyle name="Avertissement 5" xfId="14253" hidden="1" xr:uid="{00000000-0005-0000-0000-0000BF0D0000}"/>
    <cellStyle name="Avertissement 5" xfId="14354" hidden="1" xr:uid="{00000000-0005-0000-0000-0000C00D0000}"/>
    <cellStyle name="Avertissement 5" xfId="14450" hidden="1" xr:uid="{00000000-0005-0000-0000-0000C10D0000}"/>
    <cellStyle name="Avertissement 5" xfId="14506" hidden="1" xr:uid="{00000000-0005-0000-0000-0000C20D0000}"/>
    <cellStyle name="Avertissement 5" xfId="14556" hidden="1" xr:uid="{00000000-0005-0000-0000-0000C30D0000}"/>
    <cellStyle name="Avertissement 5" xfId="14606" hidden="1" xr:uid="{00000000-0005-0000-0000-0000C40D0000}"/>
    <cellStyle name="Avertissement 5" xfId="14656" hidden="1" xr:uid="{00000000-0005-0000-0000-0000C50D0000}"/>
    <cellStyle name="Avertissement 5" xfId="14705" hidden="1" xr:uid="{00000000-0005-0000-0000-0000C60D0000}"/>
    <cellStyle name="Avertissement 5" xfId="14754" hidden="1" xr:uid="{00000000-0005-0000-0000-0000C70D0000}"/>
    <cellStyle name="Avertissement 5" xfId="14801" hidden="1" xr:uid="{00000000-0005-0000-0000-0000C80D0000}"/>
    <cellStyle name="Avertissement 5" xfId="14848" hidden="1" xr:uid="{00000000-0005-0000-0000-0000C90D0000}"/>
    <cellStyle name="Avertissement 5" xfId="14893" hidden="1" xr:uid="{00000000-0005-0000-0000-0000CA0D0000}"/>
    <cellStyle name="Avertissement 5" xfId="14932" hidden="1" xr:uid="{00000000-0005-0000-0000-0000CB0D0000}"/>
    <cellStyle name="Avertissement 5" xfId="14969" hidden="1" xr:uid="{00000000-0005-0000-0000-0000CC0D0000}"/>
    <cellStyle name="Avertissement 5" xfId="15003" hidden="1" xr:uid="{00000000-0005-0000-0000-0000CD0D0000}"/>
    <cellStyle name="Avertissement 5" xfId="15096" hidden="1" xr:uid="{00000000-0005-0000-0000-0000CE0D0000}"/>
    <cellStyle name="Avertissement 5" xfId="15030" hidden="1" xr:uid="{00000000-0005-0000-0000-0000CF0D0000}"/>
    <cellStyle name="Avertissement 5" xfId="15202" hidden="1" xr:uid="{00000000-0005-0000-0000-0000D00D0000}"/>
    <cellStyle name="Avertissement 5" xfId="15248" hidden="1" xr:uid="{00000000-0005-0000-0000-0000D10D0000}"/>
    <cellStyle name="Avertissement 5" xfId="15292" hidden="1" xr:uid="{00000000-0005-0000-0000-0000D20D0000}"/>
    <cellStyle name="Avertissement 5" xfId="15331" hidden="1" xr:uid="{00000000-0005-0000-0000-0000D30D0000}"/>
    <cellStyle name="Avertissement 5" xfId="15367" hidden="1" xr:uid="{00000000-0005-0000-0000-0000D40D0000}"/>
    <cellStyle name="Avertissement 5" xfId="15402" hidden="1" xr:uid="{00000000-0005-0000-0000-0000D50D0000}"/>
    <cellStyle name="Avertissement 5" xfId="15458" hidden="1" xr:uid="{00000000-0005-0000-0000-0000D60D0000}"/>
    <cellStyle name="Avertissement 5" xfId="14303" hidden="1" xr:uid="{00000000-0005-0000-0000-0000D70D0000}"/>
    <cellStyle name="Avertissement 5" xfId="15636" hidden="1" xr:uid="{00000000-0005-0000-0000-0000D80D0000}"/>
    <cellStyle name="Avertissement 5" xfId="15742" hidden="1" xr:uid="{00000000-0005-0000-0000-0000D90D0000}"/>
    <cellStyle name="Avertissement 5" xfId="15799" hidden="1" xr:uid="{00000000-0005-0000-0000-0000DA0D0000}"/>
    <cellStyle name="Avertissement 5" xfId="15849" hidden="1" xr:uid="{00000000-0005-0000-0000-0000DB0D0000}"/>
    <cellStyle name="Avertissement 5" xfId="15899" hidden="1" xr:uid="{00000000-0005-0000-0000-0000DC0D0000}"/>
    <cellStyle name="Avertissement 5" xfId="15949" hidden="1" xr:uid="{00000000-0005-0000-0000-0000DD0D0000}"/>
    <cellStyle name="Avertissement 5" xfId="15998" hidden="1" xr:uid="{00000000-0005-0000-0000-0000DE0D0000}"/>
    <cellStyle name="Avertissement 5" xfId="16047" hidden="1" xr:uid="{00000000-0005-0000-0000-0000DF0D0000}"/>
    <cellStyle name="Avertissement 5" xfId="16094" hidden="1" xr:uid="{00000000-0005-0000-0000-0000E00D0000}"/>
    <cellStyle name="Avertissement 5" xfId="16141" hidden="1" xr:uid="{00000000-0005-0000-0000-0000E10D0000}"/>
    <cellStyle name="Avertissement 5" xfId="16186" hidden="1" xr:uid="{00000000-0005-0000-0000-0000E20D0000}"/>
    <cellStyle name="Avertissement 5" xfId="16225" hidden="1" xr:uid="{00000000-0005-0000-0000-0000E30D0000}"/>
    <cellStyle name="Avertissement 5" xfId="16262" hidden="1" xr:uid="{00000000-0005-0000-0000-0000E40D0000}"/>
    <cellStyle name="Avertissement 5" xfId="16296" hidden="1" xr:uid="{00000000-0005-0000-0000-0000E50D0000}"/>
    <cellStyle name="Avertissement 5" xfId="16394" hidden="1" xr:uid="{00000000-0005-0000-0000-0000E60D0000}"/>
    <cellStyle name="Avertissement 5" xfId="16323" hidden="1" xr:uid="{00000000-0005-0000-0000-0000E70D0000}"/>
    <cellStyle name="Avertissement 5" xfId="16504" hidden="1" xr:uid="{00000000-0005-0000-0000-0000E80D0000}"/>
    <cellStyle name="Avertissement 5" xfId="16550" hidden="1" xr:uid="{00000000-0005-0000-0000-0000E90D0000}"/>
    <cellStyle name="Avertissement 5" xfId="16594" hidden="1" xr:uid="{00000000-0005-0000-0000-0000EA0D0000}"/>
    <cellStyle name="Avertissement 5" xfId="16633" hidden="1" xr:uid="{00000000-0005-0000-0000-0000EB0D0000}"/>
    <cellStyle name="Avertissement 5" xfId="16669" hidden="1" xr:uid="{00000000-0005-0000-0000-0000EC0D0000}"/>
    <cellStyle name="Avertissement 5" xfId="16704" hidden="1" xr:uid="{00000000-0005-0000-0000-0000ED0D0000}"/>
    <cellStyle name="Avertissement 5" xfId="16765" hidden="1" xr:uid="{00000000-0005-0000-0000-0000EE0D0000}"/>
    <cellStyle name="Avertissement 5" xfId="16930" hidden="1" xr:uid="{00000000-0005-0000-0000-0000EF0D0000}"/>
    <cellStyle name="Avertissement 5" xfId="17027" hidden="1" xr:uid="{00000000-0005-0000-0000-0000F00D0000}"/>
    <cellStyle name="Avertissement 5" xfId="17083" hidden="1" xr:uid="{00000000-0005-0000-0000-0000F10D0000}"/>
    <cellStyle name="Avertissement 5" xfId="17133" hidden="1" xr:uid="{00000000-0005-0000-0000-0000F20D0000}"/>
    <cellStyle name="Avertissement 5" xfId="17183" hidden="1" xr:uid="{00000000-0005-0000-0000-0000F30D0000}"/>
    <cellStyle name="Avertissement 5" xfId="17233" hidden="1" xr:uid="{00000000-0005-0000-0000-0000F40D0000}"/>
    <cellStyle name="Avertissement 5" xfId="17282" hidden="1" xr:uid="{00000000-0005-0000-0000-0000F50D0000}"/>
    <cellStyle name="Avertissement 5" xfId="17331" hidden="1" xr:uid="{00000000-0005-0000-0000-0000F60D0000}"/>
    <cellStyle name="Avertissement 5" xfId="17378" hidden="1" xr:uid="{00000000-0005-0000-0000-0000F70D0000}"/>
    <cellStyle name="Avertissement 5" xfId="17425" hidden="1" xr:uid="{00000000-0005-0000-0000-0000F80D0000}"/>
    <cellStyle name="Avertissement 5" xfId="17470" hidden="1" xr:uid="{00000000-0005-0000-0000-0000F90D0000}"/>
    <cellStyle name="Avertissement 5" xfId="17509" hidden="1" xr:uid="{00000000-0005-0000-0000-0000FA0D0000}"/>
    <cellStyle name="Avertissement 5" xfId="17546" hidden="1" xr:uid="{00000000-0005-0000-0000-0000FB0D0000}"/>
    <cellStyle name="Avertissement 5" xfId="17580" hidden="1" xr:uid="{00000000-0005-0000-0000-0000FC0D0000}"/>
    <cellStyle name="Avertissement 5" xfId="17674" hidden="1" xr:uid="{00000000-0005-0000-0000-0000FD0D0000}"/>
    <cellStyle name="Avertissement 5" xfId="17607" hidden="1" xr:uid="{00000000-0005-0000-0000-0000FE0D0000}"/>
    <cellStyle name="Avertissement 5" xfId="17780" hidden="1" xr:uid="{00000000-0005-0000-0000-0000FF0D0000}"/>
    <cellStyle name="Avertissement 5" xfId="17826" hidden="1" xr:uid="{00000000-0005-0000-0000-0000000E0000}"/>
    <cellStyle name="Avertissement 5" xfId="17870" hidden="1" xr:uid="{00000000-0005-0000-0000-0000010E0000}"/>
    <cellStyle name="Avertissement 5" xfId="17909" hidden="1" xr:uid="{00000000-0005-0000-0000-0000020E0000}"/>
    <cellStyle name="Avertissement 5" xfId="17945" hidden="1" xr:uid="{00000000-0005-0000-0000-0000030E0000}"/>
    <cellStyle name="Avertissement 5" xfId="17980" hidden="1" xr:uid="{00000000-0005-0000-0000-0000040E0000}"/>
    <cellStyle name="Avertissement 5" xfId="18038" hidden="1" xr:uid="{00000000-0005-0000-0000-0000050E0000}"/>
    <cellStyle name="Avertissement 5" xfId="16878" hidden="1" xr:uid="{00000000-0005-0000-0000-0000060E0000}"/>
    <cellStyle name="Avertissement 5" xfId="15591" hidden="1" xr:uid="{00000000-0005-0000-0000-0000070E0000}"/>
    <cellStyle name="Avertissement 5" xfId="15499" hidden="1" xr:uid="{00000000-0005-0000-0000-0000080E0000}"/>
    <cellStyle name="Avertissement 5" xfId="18138" hidden="1" xr:uid="{00000000-0005-0000-0000-0000090E0000}"/>
    <cellStyle name="Avertissement 5" xfId="18188" hidden="1" xr:uid="{00000000-0005-0000-0000-00000A0E0000}"/>
    <cellStyle name="Avertissement 5" xfId="18238" hidden="1" xr:uid="{00000000-0005-0000-0000-00000B0E0000}"/>
    <cellStyle name="Avertissement 5" xfId="18288" hidden="1" xr:uid="{00000000-0005-0000-0000-00000C0E0000}"/>
    <cellStyle name="Avertissement 5" xfId="18337" hidden="1" xr:uid="{00000000-0005-0000-0000-00000D0E0000}"/>
    <cellStyle name="Avertissement 5" xfId="18385" hidden="1" xr:uid="{00000000-0005-0000-0000-00000E0E0000}"/>
    <cellStyle name="Avertissement 5" xfId="18432" hidden="1" xr:uid="{00000000-0005-0000-0000-00000F0E0000}"/>
    <cellStyle name="Avertissement 5" xfId="18479" hidden="1" xr:uid="{00000000-0005-0000-0000-0000100E0000}"/>
    <cellStyle name="Avertissement 5" xfId="18524" hidden="1" xr:uid="{00000000-0005-0000-0000-0000110E0000}"/>
    <cellStyle name="Avertissement 5" xfId="18563" hidden="1" xr:uid="{00000000-0005-0000-0000-0000120E0000}"/>
    <cellStyle name="Avertissement 5" xfId="18600" hidden="1" xr:uid="{00000000-0005-0000-0000-0000130E0000}"/>
    <cellStyle name="Avertissement 5" xfId="18634" hidden="1" xr:uid="{00000000-0005-0000-0000-0000140E0000}"/>
    <cellStyle name="Avertissement 5" xfId="18732" hidden="1" xr:uid="{00000000-0005-0000-0000-0000150E0000}"/>
    <cellStyle name="Avertissement 5" xfId="18661" hidden="1" xr:uid="{00000000-0005-0000-0000-0000160E0000}"/>
    <cellStyle name="Avertissement 5" xfId="18842" hidden="1" xr:uid="{00000000-0005-0000-0000-0000170E0000}"/>
    <cellStyle name="Avertissement 5" xfId="18888" hidden="1" xr:uid="{00000000-0005-0000-0000-0000180E0000}"/>
    <cellStyle name="Avertissement 5" xfId="18932" hidden="1" xr:uid="{00000000-0005-0000-0000-0000190E0000}"/>
    <cellStyle name="Avertissement 5" xfId="18971" hidden="1" xr:uid="{00000000-0005-0000-0000-00001A0E0000}"/>
    <cellStyle name="Avertissement 5" xfId="19007" hidden="1" xr:uid="{00000000-0005-0000-0000-00001B0E0000}"/>
    <cellStyle name="Avertissement 5" xfId="19042" hidden="1" xr:uid="{00000000-0005-0000-0000-00001C0E0000}"/>
    <cellStyle name="Avertissement 5" xfId="19103" hidden="1" xr:uid="{00000000-0005-0000-0000-00001D0E0000}"/>
    <cellStyle name="Avertissement 5" xfId="19266" hidden="1" xr:uid="{00000000-0005-0000-0000-00001E0E0000}"/>
    <cellStyle name="Avertissement 5" xfId="19363" hidden="1" xr:uid="{00000000-0005-0000-0000-00001F0E0000}"/>
    <cellStyle name="Avertissement 5" xfId="19419" hidden="1" xr:uid="{00000000-0005-0000-0000-0000200E0000}"/>
    <cellStyle name="Avertissement 5" xfId="19469" hidden="1" xr:uid="{00000000-0005-0000-0000-0000210E0000}"/>
    <cellStyle name="Avertissement 5" xfId="19519" hidden="1" xr:uid="{00000000-0005-0000-0000-0000220E0000}"/>
    <cellStyle name="Avertissement 5" xfId="19569" hidden="1" xr:uid="{00000000-0005-0000-0000-0000230E0000}"/>
    <cellStyle name="Avertissement 5" xfId="19618" hidden="1" xr:uid="{00000000-0005-0000-0000-0000240E0000}"/>
    <cellStyle name="Avertissement 5" xfId="19667" hidden="1" xr:uid="{00000000-0005-0000-0000-0000250E0000}"/>
    <cellStyle name="Avertissement 5" xfId="19714" hidden="1" xr:uid="{00000000-0005-0000-0000-0000260E0000}"/>
    <cellStyle name="Avertissement 5" xfId="19761" hidden="1" xr:uid="{00000000-0005-0000-0000-0000270E0000}"/>
    <cellStyle name="Avertissement 5" xfId="19806" hidden="1" xr:uid="{00000000-0005-0000-0000-0000280E0000}"/>
    <cellStyle name="Avertissement 5" xfId="19845" hidden="1" xr:uid="{00000000-0005-0000-0000-0000290E0000}"/>
    <cellStyle name="Avertissement 5" xfId="19882" hidden="1" xr:uid="{00000000-0005-0000-0000-00002A0E0000}"/>
    <cellStyle name="Avertissement 5" xfId="19916" hidden="1" xr:uid="{00000000-0005-0000-0000-00002B0E0000}"/>
    <cellStyle name="Avertissement 5" xfId="20009" hidden="1" xr:uid="{00000000-0005-0000-0000-00002C0E0000}"/>
    <cellStyle name="Avertissement 5" xfId="19943" hidden="1" xr:uid="{00000000-0005-0000-0000-00002D0E0000}"/>
    <cellStyle name="Avertissement 5" xfId="20115" hidden="1" xr:uid="{00000000-0005-0000-0000-00002E0E0000}"/>
    <cellStyle name="Avertissement 5" xfId="20161" hidden="1" xr:uid="{00000000-0005-0000-0000-00002F0E0000}"/>
    <cellStyle name="Avertissement 5" xfId="20205" hidden="1" xr:uid="{00000000-0005-0000-0000-0000300E0000}"/>
    <cellStyle name="Avertissement 5" xfId="20244" hidden="1" xr:uid="{00000000-0005-0000-0000-0000310E0000}"/>
    <cellStyle name="Avertissement 5" xfId="20280" hidden="1" xr:uid="{00000000-0005-0000-0000-0000320E0000}"/>
    <cellStyle name="Avertissement 5" xfId="20315" hidden="1" xr:uid="{00000000-0005-0000-0000-0000330E0000}"/>
    <cellStyle name="Avertissement 5" xfId="20373" hidden="1" xr:uid="{00000000-0005-0000-0000-0000340E0000}"/>
    <cellStyle name="Avertissement 5" xfId="19214" hidden="1" xr:uid="{00000000-0005-0000-0000-0000350E0000}"/>
    <cellStyle name="Avertissement 5" xfId="15887" hidden="1" xr:uid="{00000000-0005-0000-0000-0000360E0000}"/>
    <cellStyle name="Avertissement 5" xfId="17646" hidden="1" xr:uid="{00000000-0005-0000-0000-0000370E0000}"/>
    <cellStyle name="Avertissement 5" xfId="20468" hidden="1" xr:uid="{00000000-0005-0000-0000-0000380E0000}"/>
    <cellStyle name="Avertissement 5" xfId="20518" hidden="1" xr:uid="{00000000-0005-0000-0000-0000390E0000}"/>
    <cellStyle name="Avertissement 5" xfId="20568" hidden="1" xr:uid="{00000000-0005-0000-0000-00003A0E0000}"/>
    <cellStyle name="Avertissement 5" xfId="20618" hidden="1" xr:uid="{00000000-0005-0000-0000-00003B0E0000}"/>
    <cellStyle name="Avertissement 5" xfId="20667" hidden="1" xr:uid="{00000000-0005-0000-0000-00003C0E0000}"/>
    <cellStyle name="Avertissement 5" xfId="20716" hidden="1" xr:uid="{00000000-0005-0000-0000-00003D0E0000}"/>
    <cellStyle name="Avertissement 5" xfId="20763" hidden="1" xr:uid="{00000000-0005-0000-0000-00003E0E0000}"/>
    <cellStyle name="Avertissement 5" xfId="20810" hidden="1" xr:uid="{00000000-0005-0000-0000-00003F0E0000}"/>
    <cellStyle name="Avertissement 5" xfId="20855" hidden="1" xr:uid="{00000000-0005-0000-0000-0000400E0000}"/>
    <cellStyle name="Avertissement 5" xfId="20894" hidden="1" xr:uid="{00000000-0005-0000-0000-0000410E0000}"/>
    <cellStyle name="Avertissement 5" xfId="20931" hidden="1" xr:uid="{00000000-0005-0000-0000-0000420E0000}"/>
    <cellStyle name="Avertissement 5" xfId="20965" hidden="1" xr:uid="{00000000-0005-0000-0000-0000430E0000}"/>
    <cellStyle name="Avertissement 5" xfId="21061" hidden="1" xr:uid="{00000000-0005-0000-0000-0000440E0000}"/>
    <cellStyle name="Avertissement 5" xfId="20992" hidden="1" xr:uid="{00000000-0005-0000-0000-0000450E0000}"/>
    <cellStyle name="Avertissement 5" xfId="21170" hidden="1" xr:uid="{00000000-0005-0000-0000-0000460E0000}"/>
    <cellStyle name="Avertissement 5" xfId="21216" hidden="1" xr:uid="{00000000-0005-0000-0000-0000470E0000}"/>
    <cellStyle name="Avertissement 5" xfId="21260" hidden="1" xr:uid="{00000000-0005-0000-0000-0000480E0000}"/>
    <cellStyle name="Avertissement 5" xfId="21299" hidden="1" xr:uid="{00000000-0005-0000-0000-0000490E0000}"/>
    <cellStyle name="Avertissement 5" xfId="21335" hidden="1" xr:uid="{00000000-0005-0000-0000-00004A0E0000}"/>
    <cellStyle name="Avertissement 5" xfId="21370" hidden="1" xr:uid="{00000000-0005-0000-0000-00004B0E0000}"/>
    <cellStyle name="Avertissement 5" xfId="21429" hidden="1" xr:uid="{00000000-0005-0000-0000-00004C0E0000}"/>
    <cellStyle name="Avertissement 5" xfId="21587" hidden="1" xr:uid="{00000000-0005-0000-0000-00004D0E0000}"/>
    <cellStyle name="Avertissement 5" xfId="21684" hidden="1" xr:uid="{00000000-0005-0000-0000-00004E0E0000}"/>
    <cellStyle name="Avertissement 5" xfId="21740" hidden="1" xr:uid="{00000000-0005-0000-0000-00004F0E0000}"/>
    <cellStyle name="Avertissement 5" xfId="21790" hidden="1" xr:uid="{00000000-0005-0000-0000-0000500E0000}"/>
    <cellStyle name="Avertissement 5" xfId="21840" hidden="1" xr:uid="{00000000-0005-0000-0000-0000510E0000}"/>
    <cellStyle name="Avertissement 5" xfId="21890" hidden="1" xr:uid="{00000000-0005-0000-0000-0000520E0000}"/>
    <cellStyle name="Avertissement 5" xfId="21939" hidden="1" xr:uid="{00000000-0005-0000-0000-0000530E0000}"/>
    <cellStyle name="Avertissement 5" xfId="21988" hidden="1" xr:uid="{00000000-0005-0000-0000-0000540E0000}"/>
    <cellStyle name="Avertissement 5" xfId="22035" hidden="1" xr:uid="{00000000-0005-0000-0000-0000550E0000}"/>
    <cellStyle name="Avertissement 5" xfId="22082" hidden="1" xr:uid="{00000000-0005-0000-0000-0000560E0000}"/>
    <cellStyle name="Avertissement 5" xfId="22127" hidden="1" xr:uid="{00000000-0005-0000-0000-0000570E0000}"/>
    <cellStyle name="Avertissement 5" xfId="22166" hidden="1" xr:uid="{00000000-0005-0000-0000-0000580E0000}"/>
    <cellStyle name="Avertissement 5" xfId="22203" hidden="1" xr:uid="{00000000-0005-0000-0000-0000590E0000}"/>
    <cellStyle name="Avertissement 5" xfId="22237" hidden="1" xr:uid="{00000000-0005-0000-0000-00005A0E0000}"/>
    <cellStyle name="Avertissement 5" xfId="22331" hidden="1" xr:uid="{00000000-0005-0000-0000-00005B0E0000}"/>
    <cellStyle name="Avertissement 5" xfId="22264" hidden="1" xr:uid="{00000000-0005-0000-0000-00005C0E0000}"/>
    <cellStyle name="Avertissement 5" xfId="22437" hidden="1" xr:uid="{00000000-0005-0000-0000-00005D0E0000}"/>
    <cellStyle name="Avertissement 5" xfId="22483" hidden="1" xr:uid="{00000000-0005-0000-0000-00005E0E0000}"/>
    <cellStyle name="Avertissement 5" xfId="22527" hidden="1" xr:uid="{00000000-0005-0000-0000-00005F0E0000}"/>
    <cellStyle name="Avertissement 5" xfId="22566" hidden="1" xr:uid="{00000000-0005-0000-0000-0000600E0000}"/>
    <cellStyle name="Avertissement 5" xfId="22602" hidden="1" xr:uid="{00000000-0005-0000-0000-0000610E0000}"/>
    <cellStyle name="Avertissement 5" xfId="22637" hidden="1" xr:uid="{00000000-0005-0000-0000-0000620E0000}"/>
    <cellStyle name="Avertissement 5" xfId="22695" hidden="1" xr:uid="{00000000-0005-0000-0000-0000630E0000}"/>
    <cellStyle name="Avertissement 5" xfId="21535" hidden="1" xr:uid="{00000000-0005-0000-0000-0000640E0000}"/>
    <cellStyle name="Avertissement 5" xfId="21478" hidden="1" xr:uid="{00000000-0005-0000-0000-0000650E0000}"/>
    <cellStyle name="Avertissement 5" xfId="15716" hidden="1" xr:uid="{00000000-0005-0000-0000-0000660E0000}"/>
    <cellStyle name="Avertissement 5" xfId="22783" hidden="1" xr:uid="{00000000-0005-0000-0000-0000670E0000}"/>
    <cellStyle name="Avertissement 5" xfId="22833" hidden="1" xr:uid="{00000000-0005-0000-0000-0000680E0000}"/>
    <cellStyle name="Avertissement 5" xfId="22883" hidden="1" xr:uid="{00000000-0005-0000-0000-0000690E0000}"/>
    <cellStyle name="Avertissement 5" xfId="22933" hidden="1" xr:uid="{00000000-0005-0000-0000-00006A0E0000}"/>
    <cellStyle name="Avertissement 5" xfId="22981" hidden="1" xr:uid="{00000000-0005-0000-0000-00006B0E0000}"/>
    <cellStyle name="Avertissement 5" xfId="23030" hidden="1" xr:uid="{00000000-0005-0000-0000-00006C0E0000}"/>
    <cellStyle name="Avertissement 5" xfId="23076" hidden="1" xr:uid="{00000000-0005-0000-0000-00006D0E0000}"/>
    <cellStyle name="Avertissement 5" xfId="23123" hidden="1" xr:uid="{00000000-0005-0000-0000-00006E0E0000}"/>
    <cellStyle name="Avertissement 5" xfId="23168" hidden="1" xr:uid="{00000000-0005-0000-0000-00006F0E0000}"/>
    <cellStyle name="Avertissement 5" xfId="23207" hidden="1" xr:uid="{00000000-0005-0000-0000-0000700E0000}"/>
    <cellStyle name="Avertissement 5" xfId="23244" hidden="1" xr:uid="{00000000-0005-0000-0000-0000710E0000}"/>
    <cellStyle name="Avertissement 5" xfId="23278" hidden="1" xr:uid="{00000000-0005-0000-0000-0000720E0000}"/>
    <cellStyle name="Avertissement 5" xfId="23373" hidden="1" xr:uid="{00000000-0005-0000-0000-0000730E0000}"/>
    <cellStyle name="Avertissement 5" xfId="23305" hidden="1" xr:uid="{00000000-0005-0000-0000-0000740E0000}"/>
    <cellStyle name="Avertissement 5" xfId="23481" hidden="1" xr:uid="{00000000-0005-0000-0000-0000750E0000}"/>
    <cellStyle name="Avertissement 5" xfId="23527" hidden="1" xr:uid="{00000000-0005-0000-0000-0000760E0000}"/>
    <cellStyle name="Avertissement 5" xfId="23571" hidden="1" xr:uid="{00000000-0005-0000-0000-0000770E0000}"/>
    <cellStyle name="Avertissement 5" xfId="23610" hidden="1" xr:uid="{00000000-0005-0000-0000-0000780E0000}"/>
    <cellStyle name="Avertissement 5" xfId="23646" hidden="1" xr:uid="{00000000-0005-0000-0000-0000790E0000}"/>
    <cellStyle name="Avertissement 5" xfId="23681" hidden="1" xr:uid="{00000000-0005-0000-0000-00007A0E0000}"/>
    <cellStyle name="Avertissement 5" xfId="23737" hidden="1" xr:uid="{00000000-0005-0000-0000-00007B0E0000}"/>
    <cellStyle name="Avertissement 5" xfId="23888" hidden="1" xr:uid="{00000000-0005-0000-0000-00007C0E0000}"/>
    <cellStyle name="Avertissement 5" xfId="23984" hidden="1" xr:uid="{00000000-0005-0000-0000-00007D0E0000}"/>
    <cellStyle name="Avertissement 5" xfId="24040" hidden="1" xr:uid="{00000000-0005-0000-0000-00007E0E0000}"/>
    <cellStyle name="Avertissement 5" xfId="24090" hidden="1" xr:uid="{00000000-0005-0000-0000-00007F0E0000}"/>
    <cellStyle name="Avertissement 5" xfId="24140" hidden="1" xr:uid="{00000000-0005-0000-0000-0000800E0000}"/>
    <cellStyle name="Avertissement 5" xfId="24190" hidden="1" xr:uid="{00000000-0005-0000-0000-0000810E0000}"/>
    <cellStyle name="Avertissement 5" xfId="24239" hidden="1" xr:uid="{00000000-0005-0000-0000-0000820E0000}"/>
    <cellStyle name="Avertissement 5" xfId="24288" hidden="1" xr:uid="{00000000-0005-0000-0000-0000830E0000}"/>
    <cellStyle name="Avertissement 5" xfId="24335" hidden="1" xr:uid="{00000000-0005-0000-0000-0000840E0000}"/>
    <cellStyle name="Avertissement 5" xfId="24382" hidden="1" xr:uid="{00000000-0005-0000-0000-0000850E0000}"/>
    <cellStyle name="Avertissement 5" xfId="24427" hidden="1" xr:uid="{00000000-0005-0000-0000-0000860E0000}"/>
    <cellStyle name="Avertissement 5" xfId="24466" hidden="1" xr:uid="{00000000-0005-0000-0000-0000870E0000}"/>
    <cellStyle name="Avertissement 5" xfId="24503" hidden="1" xr:uid="{00000000-0005-0000-0000-0000880E0000}"/>
    <cellStyle name="Avertissement 5" xfId="24537" hidden="1" xr:uid="{00000000-0005-0000-0000-0000890E0000}"/>
    <cellStyle name="Avertissement 5" xfId="24631" hidden="1" xr:uid="{00000000-0005-0000-0000-00008A0E0000}"/>
    <cellStyle name="Avertissement 5" xfId="24564" hidden="1" xr:uid="{00000000-0005-0000-0000-00008B0E0000}"/>
    <cellStyle name="Avertissement 5" xfId="24737" hidden="1" xr:uid="{00000000-0005-0000-0000-00008C0E0000}"/>
    <cellStyle name="Avertissement 5" xfId="24783" hidden="1" xr:uid="{00000000-0005-0000-0000-00008D0E0000}"/>
    <cellStyle name="Avertissement 5" xfId="24827" hidden="1" xr:uid="{00000000-0005-0000-0000-00008E0E0000}"/>
    <cellStyle name="Avertissement 5" xfId="24866" hidden="1" xr:uid="{00000000-0005-0000-0000-00008F0E0000}"/>
    <cellStyle name="Avertissement 5" xfId="24902" hidden="1" xr:uid="{00000000-0005-0000-0000-0000900E0000}"/>
    <cellStyle name="Avertissement 5" xfId="24937" hidden="1" xr:uid="{00000000-0005-0000-0000-0000910E0000}"/>
    <cellStyle name="Avertissement 5" xfId="24993" hidden="1" xr:uid="{00000000-0005-0000-0000-0000920E0000}"/>
    <cellStyle name="Avertissement 5" xfId="23836" hidden="1" xr:uid="{00000000-0005-0000-0000-0000930E0000}"/>
    <cellStyle name="Avertissement 5" xfId="23783" hidden="1" xr:uid="{00000000-0005-0000-0000-0000940E0000}"/>
    <cellStyle name="Avertissement 5" xfId="15670" hidden="1" xr:uid="{00000000-0005-0000-0000-0000950E0000}"/>
    <cellStyle name="Avertissement 5" xfId="25082" hidden="1" xr:uid="{00000000-0005-0000-0000-0000960E0000}"/>
    <cellStyle name="Avertissement 5" xfId="25132" hidden="1" xr:uid="{00000000-0005-0000-0000-0000970E0000}"/>
    <cellStyle name="Avertissement 5" xfId="25182" hidden="1" xr:uid="{00000000-0005-0000-0000-0000980E0000}"/>
    <cellStyle name="Avertissement 5" xfId="25232" hidden="1" xr:uid="{00000000-0005-0000-0000-0000990E0000}"/>
    <cellStyle name="Avertissement 5" xfId="25281" hidden="1" xr:uid="{00000000-0005-0000-0000-00009A0E0000}"/>
    <cellStyle name="Avertissement 5" xfId="25330" hidden="1" xr:uid="{00000000-0005-0000-0000-00009B0E0000}"/>
    <cellStyle name="Avertissement 5" xfId="25377" hidden="1" xr:uid="{00000000-0005-0000-0000-00009C0E0000}"/>
    <cellStyle name="Avertissement 5" xfId="25423" hidden="1" xr:uid="{00000000-0005-0000-0000-00009D0E0000}"/>
    <cellStyle name="Avertissement 5" xfId="25467" hidden="1" xr:uid="{00000000-0005-0000-0000-00009E0E0000}"/>
    <cellStyle name="Avertissement 5" xfId="25505" hidden="1" xr:uid="{00000000-0005-0000-0000-00009F0E0000}"/>
    <cellStyle name="Avertissement 5" xfId="25542" hidden="1" xr:uid="{00000000-0005-0000-0000-0000A00E0000}"/>
    <cellStyle name="Avertissement 5" xfId="25576" hidden="1" xr:uid="{00000000-0005-0000-0000-0000A10E0000}"/>
    <cellStyle name="Avertissement 5" xfId="25669" hidden="1" xr:uid="{00000000-0005-0000-0000-0000A20E0000}"/>
    <cellStyle name="Avertissement 5" xfId="25603" hidden="1" xr:uid="{00000000-0005-0000-0000-0000A30E0000}"/>
    <cellStyle name="Avertissement 5" xfId="25776" hidden="1" xr:uid="{00000000-0005-0000-0000-0000A40E0000}"/>
    <cellStyle name="Avertissement 5" xfId="25822" hidden="1" xr:uid="{00000000-0005-0000-0000-0000A50E0000}"/>
    <cellStyle name="Avertissement 5" xfId="25866" hidden="1" xr:uid="{00000000-0005-0000-0000-0000A60E0000}"/>
    <cellStyle name="Avertissement 5" xfId="25905" hidden="1" xr:uid="{00000000-0005-0000-0000-0000A70E0000}"/>
    <cellStyle name="Avertissement 5" xfId="25941" hidden="1" xr:uid="{00000000-0005-0000-0000-0000A80E0000}"/>
    <cellStyle name="Avertissement 5" xfId="25976" hidden="1" xr:uid="{00000000-0005-0000-0000-0000A90E0000}"/>
    <cellStyle name="Avertissement 5" xfId="26031" hidden="1" xr:uid="{00000000-0005-0000-0000-0000AA0E0000}"/>
    <cellStyle name="Avertissement 5" xfId="26153" hidden="1" xr:uid="{00000000-0005-0000-0000-0000AB0E0000}"/>
    <cellStyle name="Avertissement 5" xfId="26249" hidden="1" xr:uid="{00000000-0005-0000-0000-0000AC0E0000}"/>
    <cellStyle name="Avertissement 5" xfId="26305" hidden="1" xr:uid="{00000000-0005-0000-0000-0000AD0E0000}"/>
    <cellStyle name="Avertissement 5" xfId="26355" hidden="1" xr:uid="{00000000-0005-0000-0000-0000AE0E0000}"/>
    <cellStyle name="Avertissement 5" xfId="26405" hidden="1" xr:uid="{00000000-0005-0000-0000-0000AF0E0000}"/>
    <cellStyle name="Avertissement 5" xfId="26455" hidden="1" xr:uid="{00000000-0005-0000-0000-0000B00E0000}"/>
    <cellStyle name="Avertissement 5" xfId="26504" hidden="1" xr:uid="{00000000-0005-0000-0000-0000B10E0000}"/>
    <cellStyle name="Avertissement 5" xfId="26553" hidden="1" xr:uid="{00000000-0005-0000-0000-0000B20E0000}"/>
    <cellStyle name="Avertissement 5" xfId="26600" hidden="1" xr:uid="{00000000-0005-0000-0000-0000B30E0000}"/>
    <cellStyle name="Avertissement 5" xfId="26647" hidden="1" xr:uid="{00000000-0005-0000-0000-0000B40E0000}"/>
    <cellStyle name="Avertissement 5" xfId="26692" hidden="1" xr:uid="{00000000-0005-0000-0000-0000B50E0000}"/>
    <cellStyle name="Avertissement 5" xfId="26731" hidden="1" xr:uid="{00000000-0005-0000-0000-0000B60E0000}"/>
    <cellStyle name="Avertissement 5" xfId="26768" hidden="1" xr:uid="{00000000-0005-0000-0000-0000B70E0000}"/>
    <cellStyle name="Avertissement 5" xfId="26802" hidden="1" xr:uid="{00000000-0005-0000-0000-0000B80E0000}"/>
    <cellStyle name="Avertissement 5" xfId="26895" hidden="1" xr:uid="{00000000-0005-0000-0000-0000B90E0000}"/>
    <cellStyle name="Avertissement 5" xfId="26829" hidden="1" xr:uid="{00000000-0005-0000-0000-0000BA0E0000}"/>
    <cellStyle name="Avertissement 5" xfId="27000" hidden="1" xr:uid="{00000000-0005-0000-0000-0000BB0E0000}"/>
    <cellStyle name="Avertissement 5" xfId="27046" hidden="1" xr:uid="{00000000-0005-0000-0000-0000BC0E0000}"/>
    <cellStyle name="Avertissement 5" xfId="27090" hidden="1" xr:uid="{00000000-0005-0000-0000-0000BD0E0000}"/>
    <cellStyle name="Avertissement 5" xfId="27129" hidden="1" xr:uid="{00000000-0005-0000-0000-0000BE0E0000}"/>
    <cellStyle name="Avertissement 5" xfId="27165" hidden="1" xr:uid="{00000000-0005-0000-0000-0000BF0E0000}"/>
    <cellStyle name="Avertissement 5" xfId="27200" hidden="1" xr:uid="{00000000-0005-0000-0000-0000C00E0000}"/>
    <cellStyle name="Avertissement 5" xfId="27255" hidden="1" xr:uid="{00000000-0005-0000-0000-0000C10E0000}"/>
    <cellStyle name="Avertissement 5" xfId="26102" hidden="1" xr:uid="{00000000-0005-0000-0000-0000C20E0000}"/>
    <cellStyle name="Avertissement 5" xfId="26066" hidden="1" xr:uid="{00000000-0005-0000-0000-0000C30E0000}"/>
    <cellStyle name="Avertissement 5" xfId="23791" hidden="1" xr:uid="{00000000-0005-0000-0000-0000C40E0000}"/>
    <cellStyle name="Avertissement 5" xfId="27317" hidden="1" xr:uid="{00000000-0005-0000-0000-0000C50E0000}"/>
    <cellStyle name="Avertissement 5" xfId="27366" hidden="1" xr:uid="{00000000-0005-0000-0000-0000C60E0000}"/>
    <cellStyle name="Avertissement 5" xfId="27415" hidden="1" xr:uid="{00000000-0005-0000-0000-0000C70E0000}"/>
    <cellStyle name="Avertissement 5" xfId="27464" hidden="1" xr:uid="{00000000-0005-0000-0000-0000C80E0000}"/>
    <cellStyle name="Avertissement 5" xfId="27512" hidden="1" xr:uid="{00000000-0005-0000-0000-0000C90E0000}"/>
    <cellStyle name="Avertissement 5" xfId="27560" hidden="1" xr:uid="{00000000-0005-0000-0000-0000CA0E0000}"/>
    <cellStyle name="Avertissement 5" xfId="27606" hidden="1" xr:uid="{00000000-0005-0000-0000-0000CB0E0000}"/>
    <cellStyle name="Avertissement 5" xfId="27653" hidden="1" xr:uid="{00000000-0005-0000-0000-0000CC0E0000}"/>
    <cellStyle name="Avertissement 5" xfId="27698" hidden="1" xr:uid="{00000000-0005-0000-0000-0000CD0E0000}"/>
    <cellStyle name="Avertissement 5" xfId="27737" hidden="1" xr:uid="{00000000-0005-0000-0000-0000CE0E0000}"/>
    <cellStyle name="Avertissement 5" xfId="27774" hidden="1" xr:uid="{00000000-0005-0000-0000-0000CF0E0000}"/>
    <cellStyle name="Avertissement 5" xfId="27808" hidden="1" xr:uid="{00000000-0005-0000-0000-0000D00E0000}"/>
    <cellStyle name="Avertissement 5" xfId="27900" hidden="1" xr:uid="{00000000-0005-0000-0000-0000D10E0000}"/>
    <cellStyle name="Avertissement 5" xfId="27835" hidden="1" xr:uid="{00000000-0005-0000-0000-0000D20E0000}"/>
    <cellStyle name="Avertissement 5" xfId="28005" hidden="1" xr:uid="{00000000-0005-0000-0000-0000D30E0000}"/>
    <cellStyle name="Avertissement 5" xfId="28051" hidden="1" xr:uid="{00000000-0005-0000-0000-0000D40E0000}"/>
    <cellStyle name="Avertissement 5" xfId="28095" hidden="1" xr:uid="{00000000-0005-0000-0000-0000D50E0000}"/>
    <cellStyle name="Avertissement 5" xfId="28134" hidden="1" xr:uid="{00000000-0005-0000-0000-0000D60E0000}"/>
    <cellStyle name="Avertissement 5" xfId="28170" hidden="1" xr:uid="{00000000-0005-0000-0000-0000D70E0000}"/>
    <cellStyle name="Avertissement 5" xfId="28205" hidden="1" xr:uid="{00000000-0005-0000-0000-0000D80E0000}"/>
    <cellStyle name="Avertissement 5" xfId="28260" hidden="1" xr:uid="{00000000-0005-0000-0000-0000D90E0000}"/>
    <cellStyle name="Avertissement 5" xfId="28360" hidden="1" xr:uid="{00000000-0005-0000-0000-0000DA0E0000}"/>
    <cellStyle name="Avertissement 5" xfId="28455" hidden="1" xr:uid="{00000000-0005-0000-0000-0000DB0E0000}"/>
    <cellStyle name="Avertissement 5" xfId="28511" hidden="1" xr:uid="{00000000-0005-0000-0000-0000DC0E0000}"/>
    <cellStyle name="Avertissement 5" xfId="28561" hidden="1" xr:uid="{00000000-0005-0000-0000-0000DD0E0000}"/>
    <cellStyle name="Avertissement 5" xfId="28611" hidden="1" xr:uid="{00000000-0005-0000-0000-0000DE0E0000}"/>
    <cellStyle name="Avertissement 5" xfId="28661" hidden="1" xr:uid="{00000000-0005-0000-0000-0000DF0E0000}"/>
    <cellStyle name="Avertissement 5" xfId="28710" hidden="1" xr:uid="{00000000-0005-0000-0000-0000E00E0000}"/>
    <cellStyle name="Avertissement 5" xfId="28759" hidden="1" xr:uid="{00000000-0005-0000-0000-0000E10E0000}"/>
    <cellStyle name="Avertissement 5" xfId="28806" hidden="1" xr:uid="{00000000-0005-0000-0000-0000E20E0000}"/>
    <cellStyle name="Avertissement 5" xfId="28853" hidden="1" xr:uid="{00000000-0005-0000-0000-0000E30E0000}"/>
    <cellStyle name="Avertissement 5" xfId="28898" hidden="1" xr:uid="{00000000-0005-0000-0000-0000E40E0000}"/>
    <cellStyle name="Avertissement 5" xfId="28937" hidden="1" xr:uid="{00000000-0005-0000-0000-0000E50E0000}"/>
    <cellStyle name="Avertissement 5" xfId="28974" hidden="1" xr:uid="{00000000-0005-0000-0000-0000E60E0000}"/>
    <cellStyle name="Avertissement 5" xfId="29008" hidden="1" xr:uid="{00000000-0005-0000-0000-0000E70E0000}"/>
    <cellStyle name="Avertissement 5" xfId="29100" hidden="1" xr:uid="{00000000-0005-0000-0000-0000E80E0000}"/>
    <cellStyle name="Avertissement 5" xfId="29035" hidden="1" xr:uid="{00000000-0005-0000-0000-0000E90E0000}"/>
    <cellStyle name="Avertissement 5" xfId="29205" hidden="1" xr:uid="{00000000-0005-0000-0000-0000EA0E0000}"/>
    <cellStyle name="Avertissement 5" xfId="29251" hidden="1" xr:uid="{00000000-0005-0000-0000-0000EB0E0000}"/>
    <cellStyle name="Avertissement 5" xfId="29295" hidden="1" xr:uid="{00000000-0005-0000-0000-0000EC0E0000}"/>
    <cellStyle name="Avertissement 5" xfId="29334" hidden="1" xr:uid="{00000000-0005-0000-0000-0000ED0E0000}"/>
    <cellStyle name="Avertissement 5" xfId="29370" hidden="1" xr:uid="{00000000-0005-0000-0000-0000EE0E0000}"/>
    <cellStyle name="Avertissement 5" xfId="29405" hidden="1" xr:uid="{00000000-0005-0000-0000-0000EF0E0000}"/>
    <cellStyle name="Avertissement 5" xfId="29460" hidden="1" xr:uid="{00000000-0005-0000-0000-0000F00E0000}"/>
    <cellStyle name="Avertissement 5" xfId="28310" hidden="1" xr:uid="{00000000-0005-0000-0000-0000F10E0000}"/>
    <cellStyle name="Avertissement 5" xfId="29511" hidden="1" xr:uid="{00000000-0005-0000-0000-0000F20E0000}"/>
    <cellStyle name="Avertissement 5" xfId="29597" hidden="1" xr:uid="{00000000-0005-0000-0000-0000F30E0000}"/>
    <cellStyle name="Avertissement 5" xfId="29653" hidden="1" xr:uid="{00000000-0005-0000-0000-0000F40E0000}"/>
    <cellStyle name="Avertissement 5" xfId="29702" hidden="1" xr:uid="{00000000-0005-0000-0000-0000F50E0000}"/>
    <cellStyle name="Avertissement 5" xfId="29751" hidden="1" xr:uid="{00000000-0005-0000-0000-0000F60E0000}"/>
    <cellStyle name="Avertissement 5" xfId="29800" hidden="1" xr:uid="{00000000-0005-0000-0000-0000F70E0000}"/>
    <cellStyle name="Avertissement 5" xfId="29848" hidden="1" xr:uid="{00000000-0005-0000-0000-0000F80E0000}"/>
    <cellStyle name="Avertissement 5" xfId="29896" hidden="1" xr:uid="{00000000-0005-0000-0000-0000F90E0000}"/>
    <cellStyle name="Avertissement 5" xfId="29942" hidden="1" xr:uid="{00000000-0005-0000-0000-0000FA0E0000}"/>
    <cellStyle name="Avertissement 5" xfId="29988" hidden="1" xr:uid="{00000000-0005-0000-0000-0000FB0E0000}"/>
    <cellStyle name="Avertissement 5" xfId="30032" hidden="1" xr:uid="{00000000-0005-0000-0000-0000FC0E0000}"/>
    <cellStyle name="Avertissement 5" xfId="30070" hidden="1" xr:uid="{00000000-0005-0000-0000-0000FD0E0000}"/>
    <cellStyle name="Avertissement 5" xfId="30107" hidden="1" xr:uid="{00000000-0005-0000-0000-0000FE0E0000}"/>
    <cellStyle name="Avertissement 5" xfId="30141" hidden="1" xr:uid="{00000000-0005-0000-0000-0000FF0E0000}"/>
    <cellStyle name="Avertissement 5" xfId="30232" hidden="1" xr:uid="{00000000-0005-0000-0000-0000000F0000}"/>
    <cellStyle name="Avertissement 5" xfId="30168" hidden="1" xr:uid="{00000000-0005-0000-0000-0000010F0000}"/>
    <cellStyle name="Avertissement 5" xfId="30337" hidden="1" xr:uid="{00000000-0005-0000-0000-0000020F0000}"/>
    <cellStyle name="Avertissement 5" xfId="30383" hidden="1" xr:uid="{00000000-0005-0000-0000-0000030F0000}"/>
    <cellStyle name="Avertissement 5" xfId="30427" hidden="1" xr:uid="{00000000-0005-0000-0000-0000040F0000}"/>
    <cellStyle name="Avertissement 5" xfId="30466" hidden="1" xr:uid="{00000000-0005-0000-0000-0000050F0000}"/>
    <cellStyle name="Avertissement 5" xfId="30502" hidden="1" xr:uid="{00000000-0005-0000-0000-0000060F0000}"/>
    <cellStyle name="Avertissement 5" xfId="30537" hidden="1" xr:uid="{00000000-0005-0000-0000-0000070F0000}"/>
    <cellStyle name="Avertissement 5" xfId="30592" hidden="1" xr:uid="{00000000-0005-0000-0000-0000080F0000}"/>
    <cellStyle name="Avertissement 5" xfId="30692" hidden="1" xr:uid="{00000000-0005-0000-0000-0000090F0000}"/>
    <cellStyle name="Avertissement 5" xfId="30787" hidden="1" xr:uid="{00000000-0005-0000-0000-00000A0F0000}"/>
    <cellStyle name="Avertissement 5" xfId="30843" hidden="1" xr:uid="{00000000-0005-0000-0000-00000B0F0000}"/>
    <cellStyle name="Avertissement 5" xfId="30893" hidden="1" xr:uid="{00000000-0005-0000-0000-00000C0F0000}"/>
    <cellStyle name="Avertissement 5" xfId="30943" hidden="1" xr:uid="{00000000-0005-0000-0000-00000D0F0000}"/>
    <cellStyle name="Avertissement 5" xfId="30993" hidden="1" xr:uid="{00000000-0005-0000-0000-00000E0F0000}"/>
    <cellStyle name="Avertissement 5" xfId="31042" hidden="1" xr:uid="{00000000-0005-0000-0000-00000F0F0000}"/>
    <cellStyle name="Avertissement 5" xfId="31091" hidden="1" xr:uid="{00000000-0005-0000-0000-0000100F0000}"/>
    <cellStyle name="Avertissement 5" xfId="31138" hidden="1" xr:uid="{00000000-0005-0000-0000-0000110F0000}"/>
    <cellStyle name="Avertissement 5" xfId="31185" hidden="1" xr:uid="{00000000-0005-0000-0000-0000120F0000}"/>
    <cellStyle name="Avertissement 5" xfId="31230" hidden="1" xr:uid="{00000000-0005-0000-0000-0000130F0000}"/>
    <cellStyle name="Avertissement 5" xfId="31269" hidden="1" xr:uid="{00000000-0005-0000-0000-0000140F0000}"/>
    <cellStyle name="Avertissement 5" xfId="31306" hidden="1" xr:uid="{00000000-0005-0000-0000-0000150F0000}"/>
    <cellStyle name="Avertissement 5" xfId="31340" hidden="1" xr:uid="{00000000-0005-0000-0000-0000160F0000}"/>
    <cellStyle name="Avertissement 5" xfId="31432" hidden="1" xr:uid="{00000000-0005-0000-0000-0000170F0000}"/>
    <cellStyle name="Avertissement 5" xfId="31367" hidden="1" xr:uid="{00000000-0005-0000-0000-0000180F0000}"/>
    <cellStyle name="Avertissement 5" xfId="31537" hidden="1" xr:uid="{00000000-0005-0000-0000-0000190F0000}"/>
    <cellStyle name="Avertissement 5" xfId="31583" hidden="1" xr:uid="{00000000-0005-0000-0000-00001A0F0000}"/>
    <cellStyle name="Avertissement 5" xfId="31627" hidden="1" xr:uid="{00000000-0005-0000-0000-00001B0F0000}"/>
    <cellStyle name="Avertissement 5" xfId="31666" hidden="1" xr:uid="{00000000-0005-0000-0000-00001C0F0000}"/>
    <cellStyle name="Avertissement 5" xfId="31702" hidden="1" xr:uid="{00000000-0005-0000-0000-00001D0F0000}"/>
    <cellStyle name="Avertissement 5" xfId="31737" hidden="1" xr:uid="{00000000-0005-0000-0000-00001E0F0000}"/>
    <cellStyle name="Avertissement 5" xfId="31792" hidden="1" xr:uid="{00000000-0005-0000-0000-00001F0F0000}"/>
    <cellStyle name="Avertissement 5" xfId="30642" xr:uid="{00000000-0005-0000-0000-0000200F0000}"/>
    <cellStyle name="Avertissement 6" xfId="143" hidden="1" xr:uid="{00000000-0005-0000-0000-0000210F0000}"/>
    <cellStyle name="Avertissement 6" xfId="249" hidden="1" xr:uid="{00000000-0005-0000-0000-0000220F0000}"/>
    <cellStyle name="Avertissement 6" xfId="179" hidden="1" xr:uid="{00000000-0005-0000-0000-0000230F0000}"/>
    <cellStyle name="Avertissement 6" xfId="270" hidden="1" xr:uid="{00000000-0005-0000-0000-0000240F0000}"/>
    <cellStyle name="Avertissement 6" xfId="203" hidden="1" xr:uid="{00000000-0005-0000-0000-0000250F0000}"/>
    <cellStyle name="Avertissement 6" xfId="191" hidden="1" xr:uid="{00000000-0005-0000-0000-0000260F0000}"/>
    <cellStyle name="Avertissement 6" xfId="222" hidden="1" xr:uid="{00000000-0005-0000-0000-0000270F0000}"/>
    <cellStyle name="Avertissement 6" xfId="281" hidden="1" xr:uid="{00000000-0005-0000-0000-0000280F0000}"/>
    <cellStyle name="Avertissement 6" xfId="296" hidden="1" xr:uid="{00000000-0005-0000-0000-0000290F0000}"/>
    <cellStyle name="Avertissement 6" xfId="346" hidden="1" xr:uid="{00000000-0005-0000-0000-00002A0F0000}"/>
    <cellStyle name="Avertissement 6" xfId="396" hidden="1" xr:uid="{00000000-0005-0000-0000-00002B0F0000}"/>
    <cellStyle name="Avertissement 6" xfId="446" hidden="1" xr:uid="{00000000-0005-0000-0000-00002C0F0000}"/>
    <cellStyle name="Avertissement 6" xfId="495" hidden="1" xr:uid="{00000000-0005-0000-0000-00002D0F0000}"/>
    <cellStyle name="Avertissement 6" xfId="544" hidden="1" xr:uid="{00000000-0005-0000-0000-00002E0F0000}"/>
    <cellStyle name="Avertissement 6" xfId="901" hidden="1" xr:uid="{00000000-0005-0000-0000-00002F0F0000}"/>
    <cellStyle name="Avertissement 6" xfId="963" hidden="1" xr:uid="{00000000-0005-0000-0000-0000300F0000}"/>
    <cellStyle name="Avertissement 6" xfId="988" hidden="1" xr:uid="{00000000-0005-0000-0000-0000310F0000}"/>
    <cellStyle name="Avertissement 6" xfId="850" hidden="1" xr:uid="{00000000-0005-0000-0000-0000320F0000}"/>
    <cellStyle name="Avertissement 6" xfId="1043" hidden="1" xr:uid="{00000000-0005-0000-0000-0000330F0000}"/>
    <cellStyle name="Avertissement 6" xfId="1088" hidden="1" xr:uid="{00000000-0005-0000-0000-0000340F0000}"/>
    <cellStyle name="Avertissement 6" xfId="1128" hidden="1" xr:uid="{00000000-0005-0000-0000-0000350F0000}"/>
    <cellStyle name="Avertissement 6" xfId="1165" hidden="1" xr:uid="{00000000-0005-0000-0000-0000360F0000}"/>
    <cellStyle name="Avertissement 6" xfId="1272" hidden="1" xr:uid="{00000000-0005-0000-0000-0000370F0000}"/>
    <cellStyle name="Avertissement 6" xfId="1519" hidden="1" xr:uid="{00000000-0005-0000-0000-0000380F0000}"/>
    <cellStyle name="Avertissement 6" xfId="1625" hidden="1" xr:uid="{00000000-0005-0000-0000-0000390F0000}"/>
    <cellStyle name="Avertissement 6" xfId="1555" hidden="1" xr:uid="{00000000-0005-0000-0000-00003A0F0000}"/>
    <cellStyle name="Avertissement 6" xfId="1646" hidden="1" xr:uid="{00000000-0005-0000-0000-00003B0F0000}"/>
    <cellStyle name="Avertissement 6" xfId="1579" hidden="1" xr:uid="{00000000-0005-0000-0000-00003C0F0000}"/>
    <cellStyle name="Avertissement 6" xfId="1567" hidden="1" xr:uid="{00000000-0005-0000-0000-00003D0F0000}"/>
    <cellStyle name="Avertissement 6" xfId="1598" hidden="1" xr:uid="{00000000-0005-0000-0000-00003E0F0000}"/>
    <cellStyle name="Avertissement 6" xfId="1657" hidden="1" xr:uid="{00000000-0005-0000-0000-00003F0F0000}"/>
    <cellStyle name="Avertissement 6" xfId="1672" hidden="1" xr:uid="{00000000-0005-0000-0000-0000400F0000}"/>
    <cellStyle name="Avertissement 6" xfId="1722" hidden="1" xr:uid="{00000000-0005-0000-0000-0000410F0000}"/>
    <cellStyle name="Avertissement 6" xfId="1772" hidden="1" xr:uid="{00000000-0005-0000-0000-0000420F0000}"/>
    <cellStyle name="Avertissement 6" xfId="1822" hidden="1" xr:uid="{00000000-0005-0000-0000-0000430F0000}"/>
    <cellStyle name="Avertissement 6" xfId="1871" hidden="1" xr:uid="{00000000-0005-0000-0000-0000440F0000}"/>
    <cellStyle name="Avertissement 6" xfId="1920" hidden="1" xr:uid="{00000000-0005-0000-0000-0000450F0000}"/>
    <cellStyle name="Avertissement 6" xfId="2277" hidden="1" xr:uid="{00000000-0005-0000-0000-0000460F0000}"/>
    <cellStyle name="Avertissement 6" xfId="2339" hidden="1" xr:uid="{00000000-0005-0000-0000-0000470F0000}"/>
    <cellStyle name="Avertissement 6" xfId="2364" hidden="1" xr:uid="{00000000-0005-0000-0000-0000480F0000}"/>
    <cellStyle name="Avertissement 6" xfId="2226" hidden="1" xr:uid="{00000000-0005-0000-0000-0000490F0000}"/>
    <cellStyle name="Avertissement 6" xfId="2419" hidden="1" xr:uid="{00000000-0005-0000-0000-00004A0F0000}"/>
    <cellStyle name="Avertissement 6" xfId="2464" hidden="1" xr:uid="{00000000-0005-0000-0000-00004B0F0000}"/>
    <cellStyle name="Avertissement 6" xfId="2504" hidden="1" xr:uid="{00000000-0005-0000-0000-00004C0F0000}"/>
    <cellStyle name="Avertissement 6" xfId="2541" hidden="1" xr:uid="{00000000-0005-0000-0000-00004D0F0000}"/>
    <cellStyle name="Avertissement 6" xfId="2647" hidden="1" xr:uid="{00000000-0005-0000-0000-00004E0F0000}"/>
    <cellStyle name="Avertissement 6" xfId="1446" hidden="1" xr:uid="{00000000-0005-0000-0000-00004F0F0000}"/>
    <cellStyle name="Avertissement 6" xfId="1547" hidden="1" xr:uid="{00000000-0005-0000-0000-0000500F0000}"/>
    <cellStyle name="Avertissement 6" xfId="2820" hidden="1" xr:uid="{00000000-0005-0000-0000-0000510F0000}"/>
    <cellStyle name="Avertissement 6" xfId="1392" hidden="1" xr:uid="{00000000-0005-0000-0000-0000520F0000}"/>
    <cellStyle name="Avertissement 6" xfId="2841" hidden="1" xr:uid="{00000000-0005-0000-0000-0000530F0000}"/>
    <cellStyle name="Avertissement 6" xfId="2775" hidden="1" xr:uid="{00000000-0005-0000-0000-0000540F0000}"/>
    <cellStyle name="Avertissement 6" xfId="2763" hidden="1" xr:uid="{00000000-0005-0000-0000-0000550F0000}"/>
    <cellStyle name="Avertissement 6" xfId="2793" hidden="1" xr:uid="{00000000-0005-0000-0000-0000560F0000}"/>
    <cellStyle name="Avertissement 6" xfId="2852" hidden="1" xr:uid="{00000000-0005-0000-0000-0000570F0000}"/>
    <cellStyle name="Avertissement 6" xfId="2867" hidden="1" xr:uid="{00000000-0005-0000-0000-0000580F0000}"/>
    <cellStyle name="Avertissement 6" xfId="2916" hidden="1" xr:uid="{00000000-0005-0000-0000-0000590F0000}"/>
    <cellStyle name="Avertissement 6" xfId="2966" hidden="1" xr:uid="{00000000-0005-0000-0000-00005A0F0000}"/>
    <cellStyle name="Avertissement 6" xfId="3016" hidden="1" xr:uid="{00000000-0005-0000-0000-00005B0F0000}"/>
    <cellStyle name="Avertissement 6" xfId="3065" hidden="1" xr:uid="{00000000-0005-0000-0000-00005C0F0000}"/>
    <cellStyle name="Avertissement 6" xfId="3114" hidden="1" xr:uid="{00000000-0005-0000-0000-00005D0F0000}"/>
    <cellStyle name="Avertissement 6" xfId="3470" hidden="1" xr:uid="{00000000-0005-0000-0000-00005E0F0000}"/>
    <cellStyle name="Avertissement 6" xfId="3532" hidden="1" xr:uid="{00000000-0005-0000-0000-00005F0F0000}"/>
    <cellStyle name="Avertissement 6" xfId="3556" hidden="1" xr:uid="{00000000-0005-0000-0000-0000600F0000}"/>
    <cellStyle name="Avertissement 6" xfId="3420" hidden="1" xr:uid="{00000000-0005-0000-0000-0000610F0000}"/>
    <cellStyle name="Avertissement 6" xfId="3611" hidden="1" xr:uid="{00000000-0005-0000-0000-0000620F0000}"/>
    <cellStyle name="Avertissement 6" xfId="3656" hidden="1" xr:uid="{00000000-0005-0000-0000-0000630F0000}"/>
    <cellStyle name="Avertissement 6" xfId="3696" hidden="1" xr:uid="{00000000-0005-0000-0000-0000640F0000}"/>
    <cellStyle name="Avertissement 6" xfId="3733" hidden="1" xr:uid="{00000000-0005-0000-0000-0000650F0000}"/>
    <cellStyle name="Avertissement 6" xfId="3838" hidden="1" xr:uid="{00000000-0005-0000-0000-0000660F0000}"/>
    <cellStyle name="Avertissement 6" xfId="2754" hidden="1" xr:uid="{00000000-0005-0000-0000-0000670F0000}"/>
    <cellStyle name="Avertissement 6" xfId="1411" hidden="1" xr:uid="{00000000-0005-0000-0000-0000680F0000}"/>
    <cellStyle name="Avertissement 6" xfId="2745" hidden="1" xr:uid="{00000000-0005-0000-0000-0000690F0000}"/>
    <cellStyle name="Avertissement 6" xfId="3951" hidden="1" xr:uid="{00000000-0005-0000-0000-00006A0F0000}"/>
    <cellStyle name="Avertissement 6" xfId="3423" hidden="1" xr:uid="{00000000-0005-0000-0000-00006B0F0000}"/>
    <cellStyle name="Avertissement 6" xfId="2741" hidden="1" xr:uid="{00000000-0005-0000-0000-00006C0F0000}"/>
    <cellStyle name="Avertissement 6" xfId="2738" hidden="1" xr:uid="{00000000-0005-0000-0000-00006D0F0000}"/>
    <cellStyle name="Avertissement 6" xfId="3962" hidden="1" xr:uid="{00000000-0005-0000-0000-00006E0F0000}"/>
    <cellStyle name="Avertissement 6" xfId="3977" hidden="1" xr:uid="{00000000-0005-0000-0000-00006F0F0000}"/>
    <cellStyle name="Avertissement 6" xfId="4027" hidden="1" xr:uid="{00000000-0005-0000-0000-0000700F0000}"/>
    <cellStyle name="Avertissement 6" xfId="4077" hidden="1" xr:uid="{00000000-0005-0000-0000-0000710F0000}"/>
    <cellStyle name="Avertissement 6" xfId="4127" hidden="1" xr:uid="{00000000-0005-0000-0000-0000720F0000}"/>
    <cellStyle name="Avertissement 6" xfId="4176" hidden="1" xr:uid="{00000000-0005-0000-0000-0000730F0000}"/>
    <cellStyle name="Avertissement 6" xfId="4225" hidden="1" xr:uid="{00000000-0005-0000-0000-0000740F0000}"/>
    <cellStyle name="Avertissement 6" xfId="4576" hidden="1" xr:uid="{00000000-0005-0000-0000-0000750F0000}"/>
    <cellStyle name="Avertissement 6" xfId="4637" hidden="1" xr:uid="{00000000-0005-0000-0000-0000760F0000}"/>
    <cellStyle name="Avertissement 6" xfId="4660" hidden="1" xr:uid="{00000000-0005-0000-0000-0000770F0000}"/>
    <cellStyle name="Avertissement 6" xfId="4530" hidden="1" xr:uid="{00000000-0005-0000-0000-0000780F0000}"/>
    <cellStyle name="Avertissement 6" xfId="4715" hidden="1" xr:uid="{00000000-0005-0000-0000-0000790F0000}"/>
    <cellStyle name="Avertissement 6" xfId="4760" hidden="1" xr:uid="{00000000-0005-0000-0000-00007A0F0000}"/>
    <cellStyle name="Avertissement 6" xfId="4800" hidden="1" xr:uid="{00000000-0005-0000-0000-00007B0F0000}"/>
    <cellStyle name="Avertissement 6" xfId="4837" hidden="1" xr:uid="{00000000-0005-0000-0000-00007C0F0000}"/>
    <cellStyle name="Avertissement 6" xfId="4938" hidden="1" xr:uid="{00000000-0005-0000-0000-00007D0F0000}"/>
    <cellStyle name="Avertissement 6" xfId="3900" hidden="1" xr:uid="{00000000-0005-0000-0000-00007E0F0000}"/>
    <cellStyle name="Avertissement 6" xfId="4964" hidden="1" xr:uid="{00000000-0005-0000-0000-00007F0F0000}"/>
    <cellStyle name="Avertissement 6" xfId="5031" hidden="1" xr:uid="{00000000-0005-0000-0000-0000800F0000}"/>
    <cellStyle name="Avertissement 6" xfId="3413" hidden="1" xr:uid="{00000000-0005-0000-0000-0000810F0000}"/>
    <cellStyle name="Avertissement 6" xfId="5052" hidden="1" xr:uid="{00000000-0005-0000-0000-0000820F0000}"/>
    <cellStyle name="Avertissement 6" xfId="4987" hidden="1" xr:uid="{00000000-0005-0000-0000-0000830F0000}"/>
    <cellStyle name="Avertissement 6" xfId="3804" hidden="1" xr:uid="{00000000-0005-0000-0000-0000840F0000}"/>
    <cellStyle name="Avertissement 6" xfId="5004" hidden="1" xr:uid="{00000000-0005-0000-0000-0000850F0000}"/>
    <cellStyle name="Avertissement 6" xfId="5063" hidden="1" xr:uid="{00000000-0005-0000-0000-0000860F0000}"/>
    <cellStyle name="Avertissement 6" xfId="5077" hidden="1" xr:uid="{00000000-0005-0000-0000-0000870F0000}"/>
    <cellStyle name="Avertissement 6" xfId="5126" hidden="1" xr:uid="{00000000-0005-0000-0000-0000880F0000}"/>
    <cellStyle name="Avertissement 6" xfId="5176" hidden="1" xr:uid="{00000000-0005-0000-0000-0000890F0000}"/>
    <cellStyle name="Avertissement 6" xfId="5226" hidden="1" xr:uid="{00000000-0005-0000-0000-00008A0F0000}"/>
    <cellStyle name="Avertissement 6" xfId="5275" hidden="1" xr:uid="{00000000-0005-0000-0000-00008B0F0000}"/>
    <cellStyle name="Avertissement 6" xfId="5324" hidden="1" xr:uid="{00000000-0005-0000-0000-00008C0F0000}"/>
    <cellStyle name="Avertissement 6" xfId="5675" hidden="1" xr:uid="{00000000-0005-0000-0000-00008D0F0000}"/>
    <cellStyle name="Avertissement 6" xfId="5735" hidden="1" xr:uid="{00000000-0005-0000-0000-00008E0F0000}"/>
    <cellStyle name="Avertissement 6" xfId="5757" hidden="1" xr:uid="{00000000-0005-0000-0000-00008F0F0000}"/>
    <cellStyle name="Avertissement 6" xfId="5629" hidden="1" xr:uid="{00000000-0005-0000-0000-0000900F0000}"/>
    <cellStyle name="Avertissement 6" xfId="5812" hidden="1" xr:uid="{00000000-0005-0000-0000-0000910F0000}"/>
    <cellStyle name="Avertissement 6" xfId="5857" hidden="1" xr:uid="{00000000-0005-0000-0000-0000920F0000}"/>
    <cellStyle name="Avertissement 6" xfId="5897" hidden="1" xr:uid="{00000000-0005-0000-0000-0000930F0000}"/>
    <cellStyle name="Avertissement 6" xfId="5934" hidden="1" xr:uid="{00000000-0005-0000-0000-0000940F0000}"/>
    <cellStyle name="Avertissement 6" xfId="6035" hidden="1" xr:uid="{00000000-0005-0000-0000-0000950F0000}"/>
    <cellStyle name="Avertissement 6" xfId="6202" hidden="1" xr:uid="{00000000-0005-0000-0000-0000960F0000}"/>
    <cellStyle name="Avertissement 6" xfId="6308" hidden="1" xr:uid="{00000000-0005-0000-0000-0000970F0000}"/>
    <cellStyle name="Avertissement 6" xfId="6238" hidden="1" xr:uid="{00000000-0005-0000-0000-0000980F0000}"/>
    <cellStyle name="Avertissement 6" xfId="6329" hidden="1" xr:uid="{00000000-0005-0000-0000-0000990F0000}"/>
    <cellStyle name="Avertissement 6" xfId="6262" hidden="1" xr:uid="{00000000-0005-0000-0000-00009A0F0000}"/>
    <cellStyle name="Avertissement 6" xfId="6250" hidden="1" xr:uid="{00000000-0005-0000-0000-00009B0F0000}"/>
    <cellStyle name="Avertissement 6" xfId="6281" hidden="1" xr:uid="{00000000-0005-0000-0000-00009C0F0000}"/>
    <cellStyle name="Avertissement 6" xfId="6340" hidden="1" xr:uid="{00000000-0005-0000-0000-00009D0F0000}"/>
    <cellStyle name="Avertissement 6" xfId="6355" hidden="1" xr:uid="{00000000-0005-0000-0000-00009E0F0000}"/>
    <cellStyle name="Avertissement 6" xfId="6405" hidden="1" xr:uid="{00000000-0005-0000-0000-00009F0F0000}"/>
    <cellStyle name="Avertissement 6" xfId="6455" hidden="1" xr:uid="{00000000-0005-0000-0000-0000A00F0000}"/>
    <cellStyle name="Avertissement 6" xfId="6505" hidden="1" xr:uid="{00000000-0005-0000-0000-0000A10F0000}"/>
    <cellStyle name="Avertissement 6" xfId="6554" hidden="1" xr:uid="{00000000-0005-0000-0000-0000A20F0000}"/>
    <cellStyle name="Avertissement 6" xfId="6603" hidden="1" xr:uid="{00000000-0005-0000-0000-0000A30F0000}"/>
    <cellStyle name="Avertissement 6" xfId="6958" hidden="1" xr:uid="{00000000-0005-0000-0000-0000A40F0000}"/>
    <cellStyle name="Avertissement 6" xfId="7020" hidden="1" xr:uid="{00000000-0005-0000-0000-0000A50F0000}"/>
    <cellStyle name="Avertissement 6" xfId="7045" hidden="1" xr:uid="{00000000-0005-0000-0000-0000A60F0000}"/>
    <cellStyle name="Avertissement 6" xfId="6908" hidden="1" xr:uid="{00000000-0005-0000-0000-0000A70F0000}"/>
    <cellStyle name="Avertissement 6" xfId="7100" hidden="1" xr:uid="{00000000-0005-0000-0000-0000A80F0000}"/>
    <cellStyle name="Avertissement 6" xfId="7145" hidden="1" xr:uid="{00000000-0005-0000-0000-0000A90F0000}"/>
    <cellStyle name="Avertissement 6" xfId="7185" hidden="1" xr:uid="{00000000-0005-0000-0000-0000AA0F0000}"/>
    <cellStyle name="Avertissement 6" xfId="7222" hidden="1" xr:uid="{00000000-0005-0000-0000-0000AB0F0000}"/>
    <cellStyle name="Avertissement 6" xfId="7328" hidden="1" xr:uid="{00000000-0005-0000-0000-0000AC0F0000}"/>
    <cellStyle name="Avertissement 6" xfId="7479" hidden="1" xr:uid="{00000000-0005-0000-0000-0000AD0F0000}"/>
    <cellStyle name="Avertissement 6" xfId="7576" hidden="1" xr:uid="{00000000-0005-0000-0000-0000AE0F0000}"/>
    <cellStyle name="Avertissement 6" xfId="7506" hidden="1" xr:uid="{00000000-0005-0000-0000-0000AF0F0000}"/>
    <cellStyle name="Avertissement 6" xfId="7597" hidden="1" xr:uid="{00000000-0005-0000-0000-0000B00F0000}"/>
    <cellStyle name="Avertissement 6" xfId="7530" hidden="1" xr:uid="{00000000-0005-0000-0000-0000B10F0000}"/>
    <cellStyle name="Avertissement 6" xfId="7518" hidden="1" xr:uid="{00000000-0005-0000-0000-0000B20F0000}"/>
    <cellStyle name="Avertissement 6" xfId="7549" hidden="1" xr:uid="{00000000-0005-0000-0000-0000B30F0000}"/>
    <cellStyle name="Avertissement 6" xfId="7608" hidden="1" xr:uid="{00000000-0005-0000-0000-0000B40F0000}"/>
    <cellStyle name="Avertissement 6" xfId="7622" hidden="1" xr:uid="{00000000-0005-0000-0000-0000B50F0000}"/>
    <cellStyle name="Avertissement 6" xfId="7672" hidden="1" xr:uid="{00000000-0005-0000-0000-0000B60F0000}"/>
    <cellStyle name="Avertissement 6" xfId="7722" hidden="1" xr:uid="{00000000-0005-0000-0000-0000B70F0000}"/>
    <cellStyle name="Avertissement 6" xfId="7772" hidden="1" xr:uid="{00000000-0005-0000-0000-0000B80F0000}"/>
    <cellStyle name="Avertissement 6" xfId="7821" hidden="1" xr:uid="{00000000-0005-0000-0000-0000B90F0000}"/>
    <cellStyle name="Avertissement 6" xfId="7870" hidden="1" xr:uid="{00000000-0005-0000-0000-0000BA0F0000}"/>
    <cellStyle name="Avertissement 6" xfId="8223" hidden="1" xr:uid="{00000000-0005-0000-0000-0000BB0F0000}"/>
    <cellStyle name="Avertissement 6" xfId="8283" hidden="1" xr:uid="{00000000-0005-0000-0000-0000BC0F0000}"/>
    <cellStyle name="Avertissement 6" xfId="8306" hidden="1" xr:uid="{00000000-0005-0000-0000-0000BD0F0000}"/>
    <cellStyle name="Avertissement 6" xfId="8175" hidden="1" xr:uid="{00000000-0005-0000-0000-0000BE0F0000}"/>
    <cellStyle name="Avertissement 6" xfId="8361" hidden="1" xr:uid="{00000000-0005-0000-0000-0000BF0F0000}"/>
    <cellStyle name="Avertissement 6" xfId="8406" hidden="1" xr:uid="{00000000-0005-0000-0000-0000C00F0000}"/>
    <cellStyle name="Avertissement 6" xfId="8446" hidden="1" xr:uid="{00000000-0005-0000-0000-0000C10F0000}"/>
    <cellStyle name="Avertissement 6" xfId="8483" hidden="1" xr:uid="{00000000-0005-0000-0000-0000C20F0000}"/>
    <cellStyle name="Avertissement 6" xfId="8586" hidden="1" xr:uid="{00000000-0005-0000-0000-0000C30F0000}"/>
    <cellStyle name="Avertissement 6" xfId="7427" hidden="1" xr:uid="{00000000-0005-0000-0000-0000C40F0000}"/>
    <cellStyle name="Avertissement 6" xfId="8683" hidden="1" xr:uid="{00000000-0005-0000-0000-0000C50F0000}"/>
    <cellStyle name="Avertissement 6" xfId="6072" hidden="1" xr:uid="{00000000-0005-0000-0000-0000C60F0000}"/>
    <cellStyle name="Avertissement 6" xfId="8704" hidden="1" xr:uid="{00000000-0005-0000-0000-0000C70F0000}"/>
    <cellStyle name="Avertissement 6" xfId="8637" hidden="1" xr:uid="{00000000-0005-0000-0000-0000C80F0000}"/>
    <cellStyle name="Avertissement 6" xfId="6061" hidden="1" xr:uid="{00000000-0005-0000-0000-0000C90F0000}"/>
    <cellStyle name="Avertissement 6" xfId="8656" hidden="1" xr:uid="{00000000-0005-0000-0000-0000CA0F0000}"/>
    <cellStyle name="Avertissement 6" xfId="8715" hidden="1" xr:uid="{00000000-0005-0000-0000-0000CB0F0000}"/>
    <cellStyle name="Avertissement 6" xfId="8730" hidden="1" xr:uid="{00000000-0005-0000-0000-0000CC0F0000}"/>
    <cellStyle name="Avertissement 6" xfId="8780" hidden="1" xr:uid="{00000000-0005-0000-0000-0000CD0F0000}"/>
    <cellStyle name="Avertissement 6" xfId="8829" hidden="1" xr:uid="{00000000-0005-0000-0000-0000CE0F0000}"/>
    <cellStyle name="Avertissement 6" xfId="8879" hidden="1" xr:uid="{00000000-0005-0000-0000-0000CF0F0000}"/>
    <cellStyle name="Avertissement 6" xfId="8928" hidden="1" xr:uid="{00000000-0005-0000-0000-0000D00F0000}"/>
    <cellStyle name="Avertissement 6" xfId="8977" hidden="1" xr:uid="{00000000-0005-0000-0000-0000D10F0000}"/>
    <cellStyle name="Avertissement 6" xfId="9334" hidden="1" xr:uid="{00000000-0005-0000-0000-0000D20F0000}"/>
    <cellStyle name="Avertissement 6" xfId="9396" hidden="1" xr:uid="{00000000-0005-0000-0000-0000D30F0000}"/>
    <cellStyle name="Avertissement 6" xfId="9421" hidden="1" xr:uid="{00000000-0005-0000-0000-0000D40F0000}"/>
    <cellStyle name="Avertissement 6" xfId="9283" hidden="1" xr:uid="{00000000-0005-0000-0000-0000D50F0000}"/>
    <cellStyle name="Avertissement 6" xfId="9476" hidden="1" xr:uid="{00000000-0005-0000-0000-0000D60F0000}"/>
    <cellStyle name="Avertissement 6" xfId="9521" hidden="1" xr:uid="{00000000-0005-0000-0000-0000D70F0000}"/>
    <cellStyle name="Avertissement 6" xfId="9561" hidden="1" xr:uid="{00000000-0005-0000-0000-0000D80F0000}"/>
    <cellStyle name="Avertissement 6" xfId="9598" hidden="1" xr:uid="{00000000-0005-0000-0000-0000D90F0000}"/>
    <cellStyle name="Avertissement 6" xfId="9705" hidden="1" xr:uid="{00000000-0005-0000-0000-0000DA0F0000}"/>
    <cellStyle name="Avertissement 6" xfId="9859" hidden="1" xr:uid="{00000000-0005-0000-0000-0000DB0F0000}"/>
    <cellStyle name="Avertissement 6" xfId="9956" hidden="1" xr:uid="{00000000-0005-0000-0000-0000DC0F0000}"/>
    <cellStyle name="Avertissement 6" xfId="9886" hidden="1" xr:uid="{00000000-0005-0000-0000-0000DD0F0000}"/>
    <cellStyle name="Avertissement 6" xfId="9977" hidden="1" xr:uid="{00000000-0005-0000-0000-0000DE0F0000}"/>
    <cellStyle name="Avertissement 6" xfId="9910" hidden="1" xr:uid="{00000000-0005-0000-0000-0000DF0F0000}"/>
    <cellStyle name="Avertissement 6" xfId="9898" hidden="1" xr:uid="{00000000-0005-0000-0000-0000E00F0000}"/>
    <cellStyle name="Avertissement 6" xfId="9929" hidden="1" xr:uid="{00000000-0005-0000-0000-0000E10F0000}"/>
    <cellStyle name="Avertissement 6" xfId="9988" hidden="1" xr:uid="{00000000-0005-0000-0000-0000E20F0000}"/>
    <cellStyle name="Avertissement 6" xfId="10002" hidden="1" xr:uid="{00000000-0005-0000-0000-0000E30F0000}"/>
    <cellStyle name="Avertissement 6" xfId="10052" hidden="1" xr:uid="{00000000-0005-0000-0000-0000E40F0000}"/>
    <cellStyle name="Avertissement 6" xfId="10102" hidden="1" xr:uid="{00000000-0005-0000-0000-0000E50F0000}"/>
    <cellStyle name="Avertissement 6" xfId="10152" hidden="1" xr:uid="{00000000-0005-0000-0000-0000E60F0000}"/>
    <cellStyle name="Avertissement 6" xfId="10201" hidden="1" xr:uid="{00000000-0005-0000-0000-0000E70F0000}"/>
    <cellStyle name="Avertissement 6" xfId="10250" hidden="1" xr:uid="{00000000-0005-0000-0000-0000E80F0000}"/>
    <cellStyle name="Avertissement 6" xfId="10603" hidden="1" xr:uid="{00000000-0005-0000-0000-0000E90F0000}"/>
    <cellStyle name="Avertissement 6" xfId="10663" hidden="1" xr:uid="{00000000-0005-0000-0000-0000EA0F0000}"/>
    <cellStyle name="Avertissement 6" xfId="10686" hidden="1" xr:uid="{00000000-0005-0000-0000-0000EB0F0000}"/>
    <cellStyle name="Avertissement 6" xfId="10555" hidden="1" xr:uid="{00000000-0005-0000-0000-0000EC0F0000}"/>
    <cellStyle name="Avertissement 6" xfId="10741" hidden="1" xr:uid="{00000000-0005-0000-0000-0000ED0F0000}"/>
    <cellStyle name="Avertissement 6" xfId="10786" hidden="1" xr:uid="{00000000-0005-0000-0000-0000EE0F0000}"/>
    <cellStyle name="Avertissement 6" xfId="10826" hidden="1" xr:uid="{00000000-0005-0000-0000-0000EF0F0000}"/>
    <cellStyle name="Avertissement 6" xfId="10863" hidden="1" xr:uid="{00000000-0005-0000-0000-0000F00F0000}"/>
    <cellStyle name="Avertissement 6" xfId="10967" hidden="1" xr:uid="{00000000-0005-0000-0000-0000F10F0000}"/>
    <cellStyle name="Avertissement 6" xfId="9807" hidden="1" xr:uid="{00000000-0005-0000-0000-0000F20F0000}"/>
    <cellStyle name="Avertissement 6" xfId="7370" hidden="1" xr:uid="{00000000-0005-0000-0000-0000F30F0000}"/>
    <cellStyle name="Avertissement 6" xfId="11025" hidden="1" xr:uid="{00000000-0005-0000-0000-0000F40F0000}"/>
    <cellStyle name="Avertissement 6" xfId="7367" hidden="1" xr:uid="{00000000-0005-0000-0000-0000F50F0000}"/>
    <cellStyle name="Avertissement 6" xfId="11046" hidden="1" xr:uid="{00000000-0005-0000-0000-0000F60F0000}"/>
    <cellStyle name="Avertissement 6" xfId="8611" hidden="1" xr:uid="{00000000-0005-0000-0000-0000F70F0000}"/>
    <cellStyle name="Avertissement 6" xfId="7042" hidden="1" xr:uid="{00000000-0005-0000-0000-0000F80F0000}"/>
    <cellStyle name="Avertissement 6" xfId="6088" hidden="1" xr:uid="{00000000-0005-0000-0000-0000F90F0000}"/>
    <cellStyle name="Avertissement 6" xfId="11057" hidden="1" xr:uid="{00000000-0005-0000-0000-0000FA0F0000}"/>
    <cellStyle name="Avertissement 6" xfId="11072" hidden="1" xr:uid="{00000000-0005-0000-0000-0000FB0F0000}"/>
    <cellStyle name="Avertissement 6" xfId="11122" hidden="1" xr:uid="{00000000-0005-0000-0000-0000FC0F0000}"/>
    <cellStyle name="Avertissement 6" xfId="11172" hidden="1" xr:uid="{00000000-0005-0000-0000-0000FD0F0000}"/>
    <cellStyle name="Avertissement 6" xfId="11222" hidden="1" xr:uid="{00000000-0005-0000-0000-0000FE0F0000}"/>
    <cellStyle name="Avertissement 6" xfId="11271" hidden="1" xr:uid="{00000000-0005-0000-0000-0000FF0F0000}"/>
    <cellStyle name="Avertissement 6" xfId="11320" hidden="1" xr:uid="{00000000-0005-0000-0000-000000100000}"/>
    <cellStyle name="Avertissement 6" xfId="11673" hidden="1" xr:uid="{00000000-0005-0000-0000-000001100000}"/>
    <cellStyle name="Avertissement 6" xfId="11735" hidden="1" xr:uid="{00000000-0005-0000-0000-000002100000}"/>
    <cellStyle name="Avertissement 6" xfId="11757" hidden="1" xr:uid="{00000000-0005-0000-0000-000003100000}"/>
    <cellStyle name="Avertissement 6" xfId="11625" hidden="1" xr:uid="{00000000-0005-0000-0000-000004100000}"/>
    <cellStyle name="Avertissement 6" xfId="11812" hidden="1" xr:uid="{00000000-0005-0000-0000-000005100000}"/>
    <cellStyle name="Avertissement 6" xfId="11857" hidden="1" xr:uid="{00000000-0005-0000-0000-000006100000}"/>
    <cellStyle name="Avertissement 6" xfId="11897" hidden="1" xr:uid="{00000000-0005-0000-0000-000007100000}"/>
    <cellStyle name="Avertissement 6" xfId="11934" hidden="1" xr:uid="{00000000-0005-0000-0000-000008100000}"/>
    <cellStyle name="Avertissement 6" xfId="12036" hidden="1" xr:uid="{00000000-0005-0000-0000-000009100000}"/>
    <cellStyle name="Avertissement 6" xfId="12159" hidden="1" xr:uid="{00000000-0005-0000-0000-00000A100000}"/>
    <cellStyle name="Avertissement 6" xfId="12255" hidden="1" xr:uid="{00000000-0005-0000-0000-00000B100000}"/>
    <cellStyle name="Avertissement 6" xfId="12185" hidden="1" xr:uid="{00000000-0005-0000-0000-00000C100000}"/>
    <cellStyle name="Avertissement 6" xfId="12276" hidden="1" xr:uid="{00000000-0005-0000-0000-00000D100000}"/>
    <cellStyle name="Avertissement 6" xfId="12209" hidden="1" xr:uid="{00000000-0005-0000-0000-00000E100000}"/>
    <cellStyle name="Avertissement 6" xfId="12197" hidden="1" xr:uid="{00000000-0005-0000-0000-00000F100000}"/>
    <cellStyle name="Avertissement 6" xfId="12228" hidden="1" xr:uid="{00000000-0005-0000-0000-000010100000}"/>
    <cellStyle name="Avertissement 6" xfId="12287" hidden="1" xr:uid="{00000000-0005-0000-0000-000011100000}"/>
    <cellStyle name="Avertissement 6" xfId="12301" hidden="1" xr:uid="{00000000-0005-0000-0000-000012100000}"/>
    <cellStyle name="Avertissement 6" xfId="12351" hidden="1" xr:uid="{00000000-0005-0000-0000-000013100000}"/>
    <cellStyle name="Avertissement 6" xfId="12401" hidden="1" xr:uid="{00000000-0005-0000-0000-000014100000}"/>
    <cellStyle name="Avertissement 6" xfId="12451" hidden="1" xr:uid="{00000000-0005-0000-0000-000015100000}"/>
    <cellStyle name="Avertissement 6" xfId="12500" hidden="1" xr:uid="{00000000-0005-0000-0000-000016100000}"/>
    <cellStyle name="Avertissement 6" xfId="12549" hidden="1" xr:uid="{00000000-0005-0000-0000-000017100000}"/>
    <cellStyle name="Avertissement 6" xfId="12901" hidden="1" xr:uid="{00000000-0005-0000-0000-000018100000}"/>
    <cellStyle name="Avertissement 6" xfId="12961" hidden="1" xr:uid="{00000000-0005-0000-0000-000019100000}"/>
    <cellStyle name="Avertissement 6" xfId="12983" hidden="1" xr:uid="{00000000-0005-0000-0000-00001A100000}"/>
    <cellStyle name="Avertissement 6" xfId="12854" hidden="1" xr:uid="{00000000-0005-0000-0000-00001B100000}"/>
    <cellStyle name="Avertissement 6" xfId="13038" hidden="1" xr:uid="{00000000-0005-0000-0000-00001C100000}"/>
    <cellStyle name="Avertissement 6" xfId="13083" hidden="1" xr:uid="{00000000-0005-0000-0000-00001D100000}"/>
    <cellStyle name="Avertissement 6" xfId="13123" hidden="1" xr:uid="{00000000-0005-0000-0000-00001E100000}"/>
    <cellStyle name="Avertissement 6" xfId="13160" hidden="1" xr:uid="{00000000-0005-0000-0000-00001F100000}"/>
    <cellStyle name="Avertissement 6" xfId="13261" hidden="1" xr:uid="{00000000-0005-0000-0000-000020100000}"/>
    <cellStyle name="Avertissement 6" xfId="12108" hidden="1" xr:uid="{00000000-0005-0000-0000-000021100000}"/>
    <cellStyle name="Avertissement 6" xfId="8616" hidden="1" xr:uid="{00000000-0005-0000-0000-000022100000}"/>
    <cellStyle name="Avertissement 6" xfId="6229" hidden="1" xr:uid="{00000000-0005-0000-0000-000023100000}"/>
    <cellStyle name="Avertissement 6" xfId="11265" hidden="1" xr:uid="{00000000-0005-0000-0000-000024100000}"/>
    <cellStyle name="Avertissement 6" xfId="6079" hidden="1" xr:uid="{00000000-0005-0000-0000-000025100000}"/>
    <cellStyle name="Avertissement 6" xfId="9769" hidden="1" xr:uid="{00000000-0005-0000-0000-000026100000}"/>
    <cellStyle name="Avertissement 6" xfId="12063" hidden="1" xr:uid="{00000000-0005-0000-0000-000027100000}"/>
    <cellStyle name="Avertissement 6" xfId="7359" hidden="1" xr:uid="{00000000-0005-0000-0000-000028100000}"/>
    <cellStyle name="Avertissement 6" xfId="13290" hidden="1" xr:uid="{00000000-0005-0000-0000-000029100000}"/>
    <cellStyle name="Avertissement 6" xfId="13304" hidden="1" xr:uid="{00000000-0005-0000-0000-00002A100000}"/>
    <cellStyle name="Avertissement 6" xfId="13353" hidden="1" xr:uid="{00000000-0005-0000-0000-00002B100000}"/>
    <cellStyle name="Avertissement 6" xfId="13402" hidden="1" xr:uid="{00000000-0005-0000-0000-00002C100000}"/>
    <cellStyle name="Avertissement 6" xfId="13451" hidden="1" xr:uid="{00000000-0005-0000-0000-00002D100000}"/>
    <cellStyle name="Avertissement 6" xfId="13499" hidden="1" xr:uid="{00000000-0005-0000-0000-00002E100000}"/>
    <cellStyle name="Avertissement 6" xfId="13547" hidden="1" xr:uid="{00000000-0005-0000-0000-00002F100000}"/>
    <cellStyle name="Avertissement 6" xfId="13897" hidden="1" xr:uid="{00000000-0005-0000-0000-000030100000}"/>
    <cellStyle name="Avertissement 6" xfId="13957" hidden="1" xr:uid="{00000000-0005-0000-0000-000031100000}"/>
    <cellStyle name="Avertissement 6" xfId="13979" hidden="1" xr:uid="{00000000-0005-0000-0000-000032100000}"/>
    <cellStyle name="Avertissement 6" xfId="13851" hidden="1" xr:uid="{00000000-0005-0000-0000-000033100000}"/>
    <cellStyle name="Avertissement 6" xfId="14034" hidden="1" xr:uid="{00000000-0005-0000-0000-000034100000}"/>
    <cellStyle name="Avertissement 6" xfId="14079" hidden="1" xr:uid="{00000000-0005-0000-0000-000035100000}"/>
    <cellStyle name="Avertissement 6" xfId="14119" hidden="1" xr:uid="{00000000-0005-0000-0000-000036100000}"/>
    <cellStyle name="Avertissement 6" xfId="14156" hidden="1" xr:uid="{00000000-0005-0000-0000-000037100000}"/>
    <cellStyle name="Avertissement 6" xfId="14257" hidden="1" xr:uid="{00000000-0005-0000-0000-000038100000}"/>
    <cellStyle name="Avertissement 6" xfId="14358" hidden="1" xr:uid="{00000000-0005-0000-0000-000039100000}"/>
    <cellStyle name="Avertissement 6" xfId="14454" hidden="1" xr:uid="{00000000-0005-0000-0000-00003A100000}"/>
    <cellStyle name="Avertissement 6" xfId="14385" hidden="1" xr:uid="{00000000-0005-0000-0000-00003B100000}"/>
    <cellStyle name="Avertissement 6" xfId="14475" hidden="1" xr:uid="{00000000-0005-0000-0000-00003C100000}"/>
    <cellStyle name="Avertissement 6" xfId="14409" hidden="1" xr:uid="{00000000-0005-0000-0000-00003D100000}"/>
    <cellStyle name="Avertissement 6" xfId="14397" hidden="1" xr:uid="{00000000-0005-0000-0000-00003E100000}"/>
    <cellStyle name="Avertissement 6" xfId="14427" hidden="1" xr:uid="{00000000-0005-0000-0000-00003F100000}"/>
    <cellStyle name="Avertissement 6" xfId="14486" hidden="1" xr:uid="{00000000-0005-0000-0000-000040100000}"/>
    <cellStyle name="Avertissement 6" xfId="14500" hidden="1" xr:uid="{00000000-0005-0000-0000-000041100000}"/>
    <cellStyle name="Avertissement 6" xfId="14550" hidden="1" xr:uid="{00000000-0005-0000-0000-000042100000}"/>
    <cellStyle name="Avertissement 6" xfId="14600" hidden="1" xr:uid="{00000000-0005-0000-0000-000043100000}"/>
    <cellStyle name="Avertissement 6" xfId="14650" hidden="1" xr:uid="{00000000-0005-0000-0000-000044100000}"/>
    <cellStyle name="Avertissement 6" xfId="14699" hidden="1" xr:uid="{00000000-0005-0000-0000-000045100000}"/>
    <cellStyle name="Avertissement 6" xfId="14748" hidden="1" xr:uid="{00000000-0005-0000-0000-000046100000}"/>
    <cellStyle name="Avertissement 6" xfId="15100" hidden="1" xr:uid="{00000000-0005-0000-0000-000047100000}"/>
    <cellStyle name="Avertissement 6" xfId="15160" hidden="1" xr:uid="{00000000-0005-0000-0000-000048100000}"/>
    <cellStyle name="Avertissement 6" xfId="15183" hidden="1" xr:uid="{00000000-0005-0000-0000-000049100000}"/>
    <cellStyle name="Avertissement 6" xfId="15053" hidden="1" xr:uid="{00000000-0005-0000-0000-00004A100000}"/>
    <cellStyle name="Avertissement 6" xfId="15238" hidden="1" xr:uid="{00000000-0005-0000-0000-00004B100000}"/>
    <cellStyle name="Avertissement 6" xfId="15283" hidden="1" xr:uid="{00000000-0005-0000-0000-00004C100000}"/>
    <cellStyle name="Avertissement 6" xfId="15323" hidden="1" xr:uid="{00000000-0005-0000-0000-00004D100000}"/>
    <cellStyle name="Avertissement 6" xfId="15360" hidden="1" xr:uid="{00000000-0005-0000-0000-00004E100000}"/>
    <cellStyle name="Avertissement 6" xfId="15462" hidden="1" xr:uid="{00000000-0005-0000-0000-00004F100000}"/>
    <cellStyle name="Avertissement 6" xfId="14307" hidden="1" xr:uid="{00000000-0005-0000-0000-000050100000}"/>
    <cellStyle name="Avertissement 6" xfId="15640" hidden="1" xr:uid="{00000000-0005-0000-0000-000051100000}"/>
    <cellStyle name="Avertissement 6" xfId="15746" hidden="1" xr:uid="{00000000-0005-0000-0000-000052100000}"/>
    <cellStyle name="Avertissement 6" xfId="15676" hidden="1" xr:uid="{00000000-0005-0000-0000-000053100000}"/>
    <cellStyle name="Avertissement 6" xfId="15767" hidden="1" xr:uid="{00000000-0005-0000-0000-000054100000}"/>
    <cellStyle name="Avertissement 6" xfId="15700" hidden="1" xr:uid="{00000000-0005-0000-0000-000055100000}"/>
    <cellStyle name="Avertissement 6" xfId="15688" hidden="1" xr:uid="{00000000-0005-0000-0000-000056100000}"/>
    <cellStyle name="Avertissement 6" xfId="15719" hidden="1" xr:uid="{00000000-0005-0000-0000-000057100000}"/>
    <cellStyle name="Avertissement 6" xfId="15778" hidden="1" xr:uid="{00000000-0005-0000-0000-000058100000}"/>
    <cellStyle name="Avertissement 6" xfId="15793" hidden="1" xr:uid="{00000000-0005-0000-0000-000059100000}"/>
    <cellStyle name="Avertissement 6" xfId="15843" hidden="1" xr:uid="{00000000-0005-0000-0000-00005A100000}"/>
    <cellStyle name="Avertissement 6" xfId="15893" hidden="1" xr:uid="{00000000-0005-0000-0000-00005B100000}"/>
    <cellStyle name="Avertissement 6" xfId="15943" hidden="1" xr:uid="{00000000-0005-0000-0000-00005C100000}"/>
    <cellStyle name="Avertissement 6" xfId="15992" hidden="1" xr:uid="{00000000-0005-0000-0000-00005D100000}"/>
    <cellStyle name="Avertissement 6" xfId="16041" hidden="1" xr:uid="{00000000-0005-0000-0000-00005E100000}"/>
    <cellStyle name="Avertissement 6" xfId="16398" hidden="1" xr:uid="{00000000-0005-0000-0000-00005F100000}"/>
    <cellStyle name="Avertissement 6" xfId="16460" hidden="1" xr:uid="{00000000-0005-0000-0000-000060100000}"/>
    <cellStyle name="Avertissement 6" xfId="16485" hidden="1" xr:uid="{00000000-0005-0000-0000-000061100000}"/>
    <cellStyle name="Avertissement 6" xfId="16347" hidden="1" xr:uid="{00000000-0005-0000-0000-000062100000}"/>
    <cellStyle name="Avertissement 6" xfId="16540" hidden="1" xr:uid="{00000000-0005-0000-0000-000063100000}"/>
    <cellStyle name="Avertissement 6" xfId="16585" hidden="1" xr:uid="{00000000-0005-0000-0000-000064100000}"/>
    <cellStyle name="Avertissement 6" xfId="16625" hidden="1" xr:uid="{00000000-0005-0000-0000-000065100000}"/>
    <cellStyle name="Avertissement 6" xfId="16662" hidden="1" xr:uid="{00000000-0005-0000-0000-000066100000}"/>
    <cellStyle name="Avertissement 6" xfId="16769" hidden="1" xr:uid="{00000000-0005-0000-0000-000067100000}"/>
    <cellStyle name="Avertissement 6" xfId="16934" hidden="1" xr:uid="{00000000-0005-0000-0000-000068100000}"/>
    <cellStyle name="Avertissement 6" xfId="17031" hidden="1" xr:uid="{00000000-0005-0000-0000-000069100000}"/>
    <cellStyle name="Avertissement 6" xfId="16961" hidden="1" xr:uid="{00000000-0005-0000-0000-00006A100000}"/>
    <cellStyle name="Avertissement 6" xfId="17052" hidden="1" xr:uid="{00000000-0005-0000-0000-00006B100000}"/>
    <cellStyle name="Avertissement 6" xfId="16985" hidden="1" xr:uid="{00000000-0005-0000-0000-00006C100000}"/>
    <cellStyle name="Avertissement 6" xfId="16973" hidden="1" xr:uid="{00000000-0005-0000-0000-00006D100000}"/>
    <cellStyle name="Avertissement 6" xfId="17004" hidden="1" xr:uid="{00000000-0005-0000-0000-00006E100000}"/>
    <cellStyle name="Avertissement 6" xfId="17063" hidden="1" xr:uid="{00000000-0005-0000-0000-00006F100000}"/>
    <cellStyle name="Avertissement 6" xfId="17077" hidden="1" xr:uid="{00000000-0005-0000-0000-000070100000}"/>
    <cellStyle name="Avertissement 6" xfId="17127" hidden="1" xr:uid="{00000000-0005-0000-0000-000071100000}"/>
    <cellStyle name="Avertissement 6" xfId="17177" hidden="1" xr:uid="{00000000-0005-0000-0000-000072100000}"/>
    <cellStyle name="Avertissement 6" xfId="17227" hidden="1" xr:uid="{00000000-0005-0000-0000-000073100000}"/>
    <cellStyle name="Avertissement 6" xfId="17276" hidden="1" xr:uid="{00000000-0005-0000-0000-000074100000}"/>
    <cellStyle name="Avertissement 6" xfId="17325" hidden="1" xr:uid="{00000000-0005-0000-0000-000075100000}"/>
    <cellStyle name="Avertissement 6" xfId="17678" hidden="1" xr:uid="{00000000-0005-0000-0000-000076100000}"/>
    <cellStyle name="Avertissement 6" xfId="17738" hidden="1" xr:uid="{00000000-0005-0000-0000-000077100000}"/>
    <cellStyle name="Avertissement 6" xfId="17761" hidden="1" xr:uid="{00000000-0005-0000-0000-000078100000}"/>
    <cellStyle name="Avertissement 6" xfId="17630" hidden="1" xr:uid="{00000000-0005-0000-0000-000079100000}"/>
    <cellStyle name="Avertissement 6" xfId="17816" hidden="1" xr:uid="{00000000-0005-0000-0000-00007A100000}"/>
    <cellStyle name="Avertissement 6" xfId="17861" hidden="1" xr:uid="{00000000-0005-0000-0000-00007B100000}"/>
    <cellStyle name="Avertissement 6" xfId="17901" hidden="1" xr:uid="{00000000-0005-0000-0000-00007C100000}"/>
    <cellStyle name="Avertissement 6" xfId="17938" hidden="1" xr:uid="{00000000-0005-0000-0000-00007D100000}"/>
    <cellStyle name="Avertissement 6" xfId="18042" hidden="1" xr:uid="{00000000-0005-0000-0000-00007E100000}"/>
    <cellStyle name="Avertissement 6" xfId="16882" hidden="1" xr:uid="{00000000-0005-0000-0000-00007F100000}"/>
    <cellStyle name="Avertissement 6" xfId="15541" hidden="1" xr:uid="{00000000-0005-0000-0000-000080100000}"/>
    <cellStyle name="Avertissement 6" xfId="15495" hidden="1" xr:uid="{00000000-0005-0000-0000-000081100000}"/>
    <cellStyle name="Avertissement 6" xfId="15589" hidden="1" xr:uid="{00000000-0005-0000-0000-000082100000}"/>
    <cellStyle name="Avertissement 6" xfId="18106" hidden="1" xr:uid="{00000000-0005-0000-0000-000083100000}"/>
    <cellStyle name="Avertissement 6" xfId="15555" hidden="1" xr:uid="{00000000-0005-0000-0000-000084100000}"/>
    <cellStyle name="Avertissement 6" xfId="16846" hidden="1" xr:uid="{00000000-0005-0000-0000-000085100000}"/>
    <cellStyle name="Avertissement 6" xfId="16789" hidden="1" xr:uid="{00000000-0005-0000-0000-000086100000}"/>
    <cellStyle name="Avertissement 6" xfId="18117" hidden="1" xr:uid="{00000000-0005-0000-0000-000087100000}"/>
    <cellStyle name="Avertissement 6" xfId="18132" hidden="1" xr:uid="{00000000-0005-0000-0000-000088100000}"/>
    <cellStyle name="Avertissement 6" xfId="18182" hidden="1" xr:uid="{00000000-0005-0000-0000-000089100000}"/>
    <cellStyle name="Avertissement 6" xfId="18232" hidden="1" xr:uid="{00000000-0005-0000-0000-00008A100000}"/>
    <cellStyle name="Avertissement 6" xfId="18282" hidden="1" xr:uid="{00000000-0005-0000-0000-00008B100000}"/>
    <cellStyle name="Avertissement 6" xfId="18331" hidden="1" xr:uid="{00000000-0005-0000-0000-00008C100000}"/>
    <cellStyle name="Avertissement 6" xfId="18379" hidden="1" xr:uid="{00000000-0005-0000-0000-00008D100000}"/>
    <cellStyle name="Avertissement 6" xfId="18736" hidden="1" xr:uid="{00000000-0005-0000-0000-00008E100000}"/>
    <cellStyle name="Avertissement 6" xfId="18798" hidden="1" xr:uid="{00000000-0005-0000-0000-00008F100000}"/>
    <cellStyle name="Avertissement 6" xfId="18823" hidden="1" xr:uid="{00000000-0005-0000-0000-000090100000}"/>
    <cellStyle name="Avertissement 6" xfId="18685" hidden="1" xr:uid="{00000000-0005-0000-0000-000091100000}"/>
    <cellStyle name="Avertissement 6" xfId="18878" hidden="1" xr:uid="{00000000-0005-0000-0000-000092100000}"/>
    <cellStyle name="Avertissement 6" xfId="18923" hidden="1" xr:uid="{00000000-0005-0000-0000-000093100000}"/>
    <cellStyle name="Avertissement 6" xfId="18963" hidden="1" xr:uid="{00000000-0005-0000-0000-000094100000}"/>
    <cellStyle name="Avertissement 6" xfId="19000" hidden="1" xr:uid="{00000000-0005-0000-0000-000095100000}"/>
    <cellStyle name="Avertissement 6" xfId="19107" hidden="1" xr:uid="{00000000-0005-0000-0000-000096100000}"/>
    <cellStyle name="Avertissement 6" xfId="19270" hidden="1" xr:uid="{00000000-0005-0000-0000-000097100000}"/>
    <cellStyle name="Avertissement 6" xfId="19367" hidden="1" xr:uid="{00000000-0005-0000-0000-000098100000}"/>
    <cellStyle name="Avertissement 6" xfId="19297" hidden="1" xr:uid="{00000000-0005-0000-0000-000099100000}"/>
    <cellStyle name="Avertissement 6" xfId="19388" hidden="1" xr:uid="{00000000-0005-0000-0000-00009A100000}"/>
    <cellStyle name="Avertissement 6" xfId="19321" hidden="1" xr:uid="{00000000-0005-0000-0000-00009B100000}"/>
    <cellStyle name="Avertissement 6" xfId="19309" hidden="1" xr:uid="{00000000-0005-0000-0000-00009C100000}"/>
    <cellStyle name="Avertissement 6" xfId="19340" hidden="1" xr:uid="{00000000-0005-0000-0000-00009D100000}"/>
    <cellStyle name="Avertissement 6" xfId="19399" hidden="1" xr:uid="{00000000-0005-0000-0000-00009E100000}"/>
    <cellStyle name="Avertissement 6" xfId="19413" hidden="1" xr:uid="{00000000-0005-0000-0000-00009F100000}"/>
    <cellStyle name="Avertissement 6" xfId="19463" hidden="1" xr:uid="{00000000-0005-0000-0000-0000A0100000}"/>
    <cellStyle name="Avertissement 6" xfId="19513" hidden="1" xr:uid="{00000000-0005-0000-0000-0000A1100000}"/>
    <cellStyle name="Avertissement 6" xfId="19563" hidden="1" xr:uid="{00000000-0005-0000-0000-0000A2100000}"/>
    <cellStyle name="Avertissement 6" xfId="19612" hidden="1" xr:uid="{00000000-0005-0000-0000-0000A3100000}"/>
    <cellStyle name="Avertissement 6" xfId="19661" hidden="1" xr:uid="{00000000-0005-0000-0000-0000A4100000}"/>
    <cellStyle name="Avertissement 6" xfId="20013" hidden="1" xr:uid="{00000000-0005-0000-0000-0000A5100000}"/>
    <cellStyle name="Avertissement 6" xfId="20073" hidden="1" xr:uid="{00000000-0005-0000-0000-0000A6100000}"/>
    <cellStyle name="Avertissement 6" xfId="20096" hidden="1" xr:uid="{00000000-0005-0000-0000-0000A7100000}"/>
    <cellStyle name="Avertissement 6" xfId="19966" hidden="1" xr:uid="{00000000-0005-0000-0000-0000A8100000}"/>
    <cellStyle name="Avertissement 6" xfId="20151" hidden="1" xr:uid="{00000000-0005-0000-0000-0000A9100000}"/>
    <cellStyle name="Avertissement 6" xfId="20196" hidden="1" xr:uid="{00000000-0005-0000-0000-0000AA100000}"/>
    <cellStyle name="Avertissement 6" xfId="20236" hidden="1" xr:uid="{00000000-0005-0000-0000-0000AB100000}"/>
    <cellStyle name="Avertissement 6" xfId="20273" hidden="1" xr:uid="{00000000-0005-0000-0000-0000AC100000}"/>
    <cellStyle name="Avertissement 6" xfId="20377" hidden="1" xr:uid="{00000000-0005-0000-0000-0000AD100000}"/>
    <cellStyle name="Avertissement 6" xfId="19218" hidden="1" xr:uid="{00000000-0005-0000-0000-0000AE100000}"/>
    <cellStyle name="Avertissement 6" xfId="18075" hidden="1" xr:uid="{00000000-0005-0000-0000-0000AF100000}"/>
    <cellStyle name="Avertissement 6" xfId="15520" hidden="1" xr:uid="{00000000-0005-0000-0000-0000B0100000}"/>
    <cellStyle name="Avertissement 6" xfId="15506" hidden="1" xr:uid="{00000000-0005-0000-0000-0000B1100000}"/>
    <cellStyle name="Avertissement 6" xfId="20436" hidden="1" xr:uid="{00000000-0005-0000-0000-0000B2100000}"/>
    <cellStyle name="Avertissement 6" xfId="16800" hidden="1" xr:uid="{00000000-0005-0000-0000-0000B3100000}"/>
    <cellStyle name="Avertissement 6" xfId="16841" hidden="1" xr:uid="{00000000-0005-0000-0000-0000B4100000}"/>
    <cellStyle name="Avertissement 6" xfId="18087" hidden="1" xr:uid="{00000000-0005-0000-0000-0000B5100000}"/>
    <cellStyle name="Avertissement 6" xfId="20447" hidden="1" xr:uid="{00000000-0005-0000-0000-0000B6100000}"/>
    <cellStyle name="Avertissement 6" xfId="20462" hidden="1" xr:uid="{00000000-0005-0000-0000-0000B7100000}"/>
    <cellStyle name="Avertissement 6" xfId="20512" hidden="1" xr:uid="{00000000-0005-0000-0000-0000B8100000}"/>
    <cellStyle name="Avertissement 6" xfId="20562" hidden="1" xr:uid="{00000000-0005-0000-0000-0000B9100000}"/>
    <cellStyle name="Avertissement 6" xfId="20612" hidden="1" xr:uid="{00000000-0005-0000-0000-0000BA100000}"/>
    <cellStyle name="Avertissement 6" xfId="20661" hidden="1" xr:uid="{00000000-0005-0000-0000-0000BB100000}"/>
    <cellStyle name="Avertissement 6" xfId="20710" hidden="1" xr:uid="{00000000-0005-0000-0000-0000BC100000}"/>
    <cellStyle name="Avertissement 6" xfId="21065" hidden="1" xr:uid="{00000000-0005-0000-0000-0000BD100000}"/>
    <cellStyle name="Avertissement 6" xfId="21127" hidden="1" xr:uid="{00000000-0005-0000-0000-0000BE100000}"/>
    <cellStyle name="Avertissement 6" xfId="21151" hidden="1" xr:uid="{00000000-0005-0000-0000-0000BF100000}"/>
    <cellStyle name="Avertissement 6" xfId="21015" hidden="1" xr:uid="{00000000-0005-0000-0000-0000C0100000}"/>
    <cellStyle name="Avertissement 6" xfId="21206" hidden="1" xr:uid="{00000000-0005-0000-0000-0000C1100000}"/>
    <cellStyle name="Avertissement 6" xfId="21251" hidden="1" xr:uid="{00000000-0005-0000-0000-0000C2100000}"/>
    <cellStyle name="Avertissement 6" xfId="21291" hidden="1" xr:uid="{00000000-0005-0000-0000-0000C3100000}"/>
    <cellStyle name="Avertissement 6" xfId="21328" hidden="1" xr:uid="{00000000-0005-0000-0000-0000C4100000}"/>
    <cellStyle name="Avertissement 6" xfId="21433" hidden="1" xr:uid="{00000000-0005-0000-0000-0000C5100000}"/>
    <cellStyle name="Avertissement 6" xfId="21591" hidden="1" xr:uid="{00000000-0005-0000-0000-0000C6100000}"/>
    <cellStyle name="Avertissement 6" xfId="21688" hidden="1" xr:uid="{00000000-0005-0000-0000-0000C7100000}"/>
    <cellStyle name="Avertissement 6" xfId="21618" hidden="1" xr:uid="{00000000-0005-0000-0000-0000C8100000}"/>
    <cellStyle name="Avertissement 6" xfId="21709" hidden="1" xr:uid="{00000000-0005-0000-0000-0000C9100000}"/>
    <cellStyle name="Avertissement 6" xfId="21642" hidden="1" xr:uid="{00000000-0005-0000-0000-0000CA100000}"/>
    <cellStyle name="Avertissement 6" xfId="21630" hidden="1" xr:uid="{00000000-0005-0000-0000-0000CB100000}"/>
    <cellStyle name="Avertissement 6" xfId="21661" hidden="1" xr:uid="{00000000-0005-0000-0000-0000CC100000}"/>
    <cellStyle name="Avertissement 6" xfId="21720" hidden="1" xr:uid="{00000000-0005-0000-0000-0000CD100000}"/>
    <cellStyle name="Avertissement 6" xfId="21734" hidden="1" xr:uid="{00000000-0005-0000-0000-0000CE100000}"/>
    <cellStyle name="Avertissement 6" xfId="21784" hidden="1" xr:uid="{00000000-0005-0000-0000-0000CF100000}"/>
    <cellStyle name="Avertissement 6" xfId="21834" hidden="1" xr:uid="{00000000-0005-0000-0000-0000D0100000}"/>
    <cellStyle name="Avertissement 6" xfId="21884" hidden="1" xr:uid="{00000000-0005-0000-0000-0000D1100000}"/>
    <cellStyle name="Avertissement 6" xfId="21933" hidden="1" xr:uid="{00000000-0005-0000-0000-0000D2100000}"/>
    <cellStyle name="Avertissement 6" xfId="21982" hidden="1" xr:uid="{00000000-0005-0000-0000-0000D3100000}"/>
    <cellStyle name="Avertissement 6" xfId="22335" hidden="1" xr:uid="{00000000-0005-0000-0000-0000D4100000}"/>
    <cellStyle name="Avertissement 6" xfId="22395" hidden="1" xr:uid="{00000000-0005-0000-0000-0000D5100000}"/>
    <cellStyle name="Avertissement 6" xfId="22418" hidden="1" xr:uid="{00000000-0005-0000-0000-0000D6100000}"/>
    <cellStyle name="Avertissement 6" xfId="22287" hidden="1" xr:uid="{00000000-0005-0000-0000-0000D7100000}"/>
    <cellStyle name="Avertissement 6" xfId="22473" hidden="1" xr:uid="{00000000-0005-0000-0000-0000D8100000}"/>
    <cellStyle name="Avertissement 6" xfId="22518" hidden="1" xr:uid="{00000000-0005-0000-0000-0000D9100000}"/>
    <cellStyle name="Avertissement 6" xfId="22558" hidden="1" xr:uid="{00000000-0005-0000-0000-0000DA100000}"/>
    <cellStyle name="Avertissement 6" xfId="22595" hidden="1" xr:uid="{00000000-0005-0000-0000-0000DB100000}"/>
    <cellStyle name="Avertissement 6" xfId="22699" hidden="1" xr:uid="{00000000-0005-0000-0000-0000DC100000}"/>
    <cellStyle name="Avertissement 6" xfId="21539" hidden="1" xr:uid="{00000000-0005-0000-0000-0000DD100000}"/>
    <cellStyle name="Avertissement 6" xfId="19155" hidden="1" xr:uid="{00000000-0005-0000-0000-0000DE100000}"/>
    <cellStyle name="Avertissement 6" xfId="20345" hidden="1" xr:uid="{00000000-0005-0000-0000-0000DF100000}"/>
    <cellStyle name="Avertissement 6" xfId="20506" hidden="1" xr:uid="{00000000-0005-0000-0000-0000E0100000}"/>
    <cellStyle name="Avertissement 6" xfId="22751" hidden="1" xr:uid="{00000000-0005-0000-0000-0000E1100000}"/>
    <cellStyle name="Avertissement 6" xfId="22740" hidden="1" xr:uid="{00000000-0005-0000-0000-0000E2100000}"/>
    <cellStyle name="Avertissement 6" xfId="19139" hidden="1" xr:uid="{00000000-0005-0000-0000-0000E3100000}"/>
    <cellStyle name="Avertissement 6" xfId="19162" hidden="1" xr:uid="{00000000-0005-0000-0000-0000E4100000}"/>
    <cellStyle name="Avertissement 6" xfId="22762" hidden="1" xr:uid="{00000000-0005-0000-0000-0000E5100000}"/>
    <cellStyle name="Avertissement 6" xfId="22777" hidden="1" xr:uid="{00000000-0005-0000-0000-0000E6100000}"/>
    <cellStyle name="Avertissement 6" xfId="22827" hidden="1" xr:uid="{00000000-0005-0000-0000-0000E7100000}"/>
    <cellStyle name="Avertissement 6" xfId="22877" hidden="1" xr:uid="{00000000-0005-0000-0000-0000E8100000}"/>
    <cellStyle name="Avertissement 6" xfId="22927" hidden="1" xr:uid="{00000000-0005-0000-0000-0000E9100000}"/>
    <cellStyle name="Avertissement 6" xfId="22975" hidden="1" xr:uid="{00000000-0005-0000-0000-0000EA100000}"/>
    <cellStyle name="Avertissement 6" xfId="23024" hidden="1" xr:uid="{00000000-0005-0000-0000-0000EB100000}"/>
    <cellStyle name="Avertissement 6" xfId="23377" hidden="1" xr:uid="{00000000-0005-0000-0000-0000EC100000}"/>
    <cellStyle name="Avertissement 6" xfId="23439" hidden="1" xr:uid="{00000000-0005-0000-0000-0000ED100000}"/>
    <cellStyle name="Avertissement 6" xfId="23462" hidden="1" xr:uid="{00000000-0005-0000-0000-0000EE100000}"/>
    <cellStyle name="Avertissement 6" xfId="23328" hidden="1" xr:uid="{00000000-0005-0000-0000-0000EF100000}"/>
    <cellStyle name="Avertissement 6" xfId="23517" hidden="1" xr:uid="{00000000-0005-0000-0000-0000F0100000}"/>
    <cellStyle name="Avertissement 6" xfId="23562" hidden="1" xr:uid="{00000000-0005-0000-0000-0000F1100000}"/>
    <cellStyle name="Avertissement 6" xfId="23602" hidden="1" xr:uid="{00000000-0005-0000-0000-0000F2100000}"/>
    <cellStyle name="Avertissement 6" xfId="23639" hidden="1" xr:uid="{00000000-0005-0000-0000-0000F3100000}"/>
    <cellStyle name="Avertissement 6" xfId="23741" hidden="1" xr:uid="{00000000-0005-0000-0000-0000F4100000}"/>
    <cellStyle name="Avertissement 6" xfId="23892" hidden="1" xr:uid="{00000000-0005-0000-0000-0000F5100000}"/>
    <cellStyle name="Avertissement 6" xfId="23988" hidden="1" xr:uid="{00000000-0005-0000-0000-0000F6100000}"/>
    <cellStyle name="Avertissement 6" xfId="23918" hidden="1" xr:uid="{00000000-0005-0000-0000-0000F7100000}"/>
    <cellStyle name="Avertissement 6" xfId="24009" hidden="1" xr:uid="{00000000-0005-0000-0000-0000F8100000}"/>
    <cellStyle name="Avertissement 6" xfId="23942" hidden="1" xr:uid="{00000000-0005-0000-0000-0000F9100000}"/>
    <cellStyle name="Avertissement 6" xfId="23930" hidden="1" xr:uid="{00000000-0005-0000-0000-0000FA100000}"/>
    <cellStyle name="Avertissement 6" xfId="23961" hidden="1" xr:uid="{00000000-0005-0000-0000-0000FB100000}"/>
    <cellStyle name="Avertissement 6" xfId="24020" hidden="1" xr:uid="{00000000-0005-0000-0000-0000FC100000}"/>
    <cellStyle name="Avertissement 6" xfId="24034" hidden="1" xr:uid="{00000000-0005-0000-0000-0000FD100000}"/>
    <cellStyle name="Avertissement 6" xfId="24084" hidden="1" xr:uid="{00000000-0005-0000-0000-0000FE100000}"/>
    <cellStyle name="Avertissement 6" xfId="24134" hidden="1" xr:uid="{00000000-0005-0000-0000-0000FF100000}"/>
    <cellStyle name="Avertissement 6" xfId="24184" hidden="1" xr:uid="{00000000-0005-0000-0000-000000110000}"/>
    <cellStyle name="Avertissement 6" xfId="24233" hidden="1" xr:uid="{00000000-0005-0000-0000-000001110000}"/>
    <cellStyle name="Avertissement 6" xfId="24282" hidden="1" xr:uid="{00000000-0005-0000-0000-000002110000}"/>
    <cellStyle name="Avertissement 6" xfId="24635" hidden="1" xr:uid="{00000000-0005-0000-0000-000003110000}"/>
    <cellStyle name="Avertissement 6" xfId="24695" hidden="1" xr:uid="{00000000-0005-0000-0000-000004110000}"/>
    <cellStyle name="Avertissement 6" xfId="24718" hidden="1" xr:uid="{00000000-0005-0000-0000-000005110000}"/>
    <cellStyle name="Avertissement 6" xfId="24587" hidden="1" xr:uid="{00000000-0005-0000-0000-000006110000}"/>
    <cellStyle name="Avertissement 6" xfId="24773" hidden="1" xr:uid="{00000000-0005-0000-0000-000007110000}"/>
    <cellStyle name="Avertissement 6" xfId="24818" hidden="1" xr:uid="{00000000-0005-0000-0000-000008110000}"/>
    <cellStyle name="Avertissement 6" xfId="24858" hidden="1" xr:uid="{00000000-0005-0000-0000-000009110000}"/>
    <cellStyle name="Avertissement 6" xfId="24895" hidden="1" xr:uid="{00000000-0005-0000-0000-00000A110000}"/>
    <cellStyle name="Avertissement 6" xfId="24997" hidden="1" xr:uid="{00000000-0005-0000-0000-00000B110000}"/>
    <cellStyle name="Avertissement 6" xfId="23840" hidden="1" xr:uid="{00000000-0005-0000-0000-00000C110000}"/>
    <cellStyle name="Avertissement 6" xfId="22727" hidden="1" xr:uid="{00000000-0005-0000-0000-00000D110000}"/>
    <cellStyle name="Avertissement 6" xfId="19133" hidden="1" xr:uid="{00000000-0005-0000-0000-00000E110000}"/>
    <cellStyle name="Avertissement 6" xfId="21018" hidden="1" xr:uid="{00000000-0005-0000-0000-00000F110000}"/>
    <cellStyle name="Avertissement 6" xfId="25050" hidden="1" xr:uid="{00000000-0005-0000-0000-000010110000}"/>
    <cellStyle name="Avertissement 6" xfId="21499" hidden="1" xr:uid="{00000000-0005-0000-0000-000011110000}"/>
    <cellStyle name="Avertissement 6" xfId="22743" hidden="1" xr:uid="{00000000-0005-0000-0000-000012110000}"/>
    <cellStyle name="Avertissement 6" xfId="21148" hidden="1" xr:uid="{00000000-0005-0000-0000-000013110000}"/>
    <cellStyle name="Avertissement 6" xfId="25061" hidden="1" xr:uid="{00000000-0005-0000-0000-000014110000}"/>
    <cellStyle name="Avertissement 6" xfId="25076" hidden="1" xr:uid="{00000000-0005-0000-0000-000015110000}"/>
    <cellStyle name="Avertissement 6" xfId="25126" hidden="1" xr:uid="{00000000-0005-0000-0000-000016110000}"/>
    <cellStyle name="Avertissement 6" xfId="25176" hidden="1" xr:uid="{00000000-0005-0000-0000-000017110000}"/>
    <cellStyle name="Avertissement 6" xfId="25226" hidden="1" xr:uid="{00000000-0005-0000-0000-000018110000}"/>
    <cellStyle name="Avertissement 6" xfId="25275" hidden="1" xr:uid="{00000000-0005-0000-0000-000019110000}"/>
    <cellStyle name="Avertissement 6" xfId="25324" hidden="1" xr:uid="{00000000-0005-0000-0000-00001A110000}"/>
    <cellStyle name="Avertissement 6" xfId="25673" hidden="1" xr:uid="{00000000-0005-0000-0000-00001B110000}"/>
    <cellStyle name="Avertissement 6" xfId="25735" hidden="1" xr:uid="{00000000-0005-0000-0000-00001C110000}"/>
    <cellStyle name="Avertissement 6" xfId="25757" hidden="1" xr:uid="{00000000-0005-0000-0000-00001D110000}"/>
    <cellStyle name="Avertissement 6" xfId="25626" hidden="1" xr:uid="{00000000-0005-0000-0000-00001E110000}"/>
    <cellStyle name="Avertissement 6" xfId="25812" hidden="1" xr:uid="{00000000-0005-0000-0000-00001F110000}"/>
    <cellStyle name="Avertissement 6" xfId="25857" hidden="1" xr:uid="{00000000-0005-0000-0000-000020110000}"/>
    <cellStyle name="Avertissement 6" xfId="25897" hidden="1" xr:uid="{00000000-0005-0000-0000-000021110000}"/>
    <cellStyle name="Avertissement 6" xfId="25934" hidden="1" xr:uid="{00000000-0005-0000-0000-000022110000}"/>
    <cellStyle name="Avertissement 6" xfId="26035" hidden="1" xr:uid="{00000000-0005-0000-0000-000023110000}"/>
    <cellStyle name="Avertissement 6" xfId="26157" hidden="1" xr:uid="{00000000-0005-0000-0000-000024110000}"/>
    <cellStyle name="Avertissement 6" xfId="26253" hidden="1" xr:uid="{00000000-0005-0000-0000-000025110000}"/>
    <cellStyle name="Avertissement 6" xfId="26183" hidden="1" xr:uid="{00000000-0005-0000-0000-000026110000}"/>
    <cellStyle name="Avertissement 6" xfId="26274" hidden="1" xr:uid="{00000000-0005-0000-0000-000027110000}"/>
    <cellStyle name="Avertissement 6" xfId="26207" hidden="1" xr:uid="{00000000-0005-0000-0000-000028110000}"/>
    <cellStyle name="Avertissement 6" xfId="26195" hidden="1" xr:uid="{00000000-0005-0000-0000-000029110000}"/>
    <cellStyle name="Avertissement 6" xfId="26226" hidden="1" xr:uid="{00000000-0005-0000-0000-00002A110000}"/>
    <cellStyle name="Avertissement 6" xfId="26285" hidden="1" xr:uid="{00000000-0005-0000-0000-00002B110000}"/>
    <cellStyle name="Avertissement 6" xfId="26299" hidden="1" xr:uid="{00000000-0005-0000-0000-00002C110000}"/>
    <cellStyle name="Avertissement 6" xfId="26349" hidden="1" xr:uid="{00000000-0005-0000-0000-00002D110000}"/>
    <cellStyle name="Avertissement 6" xfId="26399" hidden="1" xr:uid="{00000000-0005-0000-0000-00002E110000}"/>
    <cellStyle name="Avertissement 6" xfId="26449" hidden="1" xr:uid="{00000000-0005-0000-0000-00002F110000}"/>
    <cellStyle name="Avertissement 6" xfId="26498" hidden="1" xr:uid="{00000000-0005-0000-0000-000030110000}"/>
    <cellStyle name="Avertissement 6" xfId="26547" hidden="1" xr:uid="{00000000-0005-0000-0000-000031110000}"/>
    <cellStyle name="Avertissement 6" xfId="26899" hidden="1" xr:uid="{00000000-0005-0000-0000-000032110000}"/>
    <cellStyle name="Avertissement 6" xfId="26959" hidden="1" xr:uid="{00000000-0005-0000-0000-000033110000}"/>
    <cellStyle name="Avertissement 6" xfId="26981" hidden="1" xr:uid="{00000000-0005-0000-0000-000034110000}"/>
    <cellStyle name="Avertissement 6" xfId="26852" hidden="1" xr:uid="{00000000-0005-0000-0000-000035110000}"/>
    <cellStyle name="Avertissement 6" xfId="27036" hidden="1" xr:uid="{00000000-0005-0000-0000-000036110000}"/>
    <cellStyle name="Avertissement 6" xfId="27081" hidden="1" xr:uid="{00000000-0005-0000-0000-000037110000}"/>
    <cellStyle name="Avertissement 6" xfId="27121" hidden="1" xr:uid="{00000000-0005-0000-0000-000038110000}"/>
    <cellStyle name="Avertissement 6" xfId="27158" hidden="1" xr:uid="{00000000-0005-0000-0000-000039110000}"/>
    <cellStyle name="Avertissement 6" xfId="27259" hidden="1" xr:uid="{00000000-0005-0000-0000-00003A110000}"/>
    <cellStyle name="Avertissement 6" xfId="26106" hidden="1" xr:uid="{00000000-0005-0000-0000-00003B110000}"/>
    <cellStyle name="Avertissement 6" xfId="25025" hidden="1" xr:uid="{00000000-0005-0000-0000-00003C110000}"/>
    <cellStyle name="Avertissement 6" xfId="21494" hidden="1" xr:uid="{00000000-0005-0000-0000-00003D110000}"/>
    <cellStyle name="Avertissement 6" xfId="25120" hidden="1" xr:uid="{00000000-0005-0000-0000-00003E110000}"/>
    <cellStyle name="Avertissement 6" xfId="27286" hidden="1" xr:uid="{00000000-0005-0000-0000-00003F110000}"/>
    <cellStyle name="Avertissement 6" xfId="27281" hidden="1" xr:uid="{00000000-0005-0000-0000-000040110000}"/>
    <cellStyle name="Avertissement 6" xfId="23775" hidden="1" xr:uid="{00000000-0005-0000-0000-000041110000}"/>
    <cellStyle name="Avertissement 6" xfId="25030" hidden="1" xr:uid="{00000000-0005-0000-0000-000042110000}"/>
    <cellStyle name="Avertissement 6" xfId="27297" hidden="1" xr:uid="{00000000-0005-0000-0000-000043110000}"/>
    <cellStyle name="Avertissement 6" xfId="27311" hidden="1" xr:uid="{00000000-0005-0000-0000-000044110000}"/>
    <cellStyle name="Avertissement 6" xfId="27360" hidden="1" xr:uid="{00000000-0005-0000-0000-000045110000}"/>
    <cellStyle name="Avertissement 6" xfId="27409" hidden="1" xr:uid="{00000000-0005-0000-0000-000046110000}"/>
    <cellStyle name="Avertissement 6" xfId="27458" hidden="1" xr:uid="{00000000-0005-0000-0000-000047110000}"/>
    <cellStyle name="Avertissement 6" xfId="27506" hidden="1" xr:uid="{00000000-0005-0000-0000-000048110000}"/>
    <cellStyle name="Avertissement 6" xfId="27554" hidden="1" xr:uid="{00000000-0005-0000-0000-000049110000}"/>
    <cellStyle name="Avertissement 6" xfId="27904" hidden="1" xr:uid="{00000000-0005-0000-0000-00004A110000}"/>
    <cellStyle name="Avertissement 6" xfId="27964" hidden="1" xr:uid="{00000000-0005-0000-0000-00004B110000}"/>
    <cellStyle name="Avertissement 6" xfId="27986" hidden="1" xr:uid="{00000000-0005-0000-0000-00004C110000}"/>
    <cellStyle name="Avertissement 6" xfId="27858" hidden="1" xr:uid="{00000000-0005-0000-0000-00004D110000}"/>
    <cellStyle name="Avertissement 6" xfId="28041" hidden="1" xr:uid="{00000000-0005-0000-0000-00004E110000}"/>
    <cellStyle name="Avertissement 6" xfId="28086" hidden="1" xr:uid="{00000000-0005-0000-0000-00004F110000}"/>
    <cellStyle name="Avertissement 6" xfId="28126" hidden="1" xr:uid="{00000000-0005-0000-0000-000050110000}"/>
    <cellStyle name="Avertissement 6" xfId="28163" hidden="1" xr:uid="{00000000-0005-0000-0000-000051110000}"/>
    <cellStyle name="Avertissement 6" xfId="28264" hidden="1" xr:uid="{00000000-0005-0000-0000-000052110000}"/>
    <cellStyle name="Avertissement 6" xfId="28364" hidden="1" xr:uid="{00000000-0005-0000-0000-000053110000}"/>
    <cellStyle name="Avertissement 6" xfId="28459" hidden="1" xr:uid="{00000000-0005-0000-0000-000054110000}"/>
    <cellStyle name="Avertissement 6" xfId="28390" hidden="1" xr:uid="{00000000-0005-0000-0000-000055110000}"/>
    <cellStyle name="Avertissement 6" xfId="28480" hidden="1" xr:uid="{00000000-0005-0000-0000-000056110000}"/>
    <cellStyle name="Avertissement 6" xfId="28414" hidden="1" xr:uid="{00000000-0005-0000-0000-000057110000}"/>
    <cellStyle name="Avertissement 6" xfId="28402" hidden="1" xr:uid="{00000000-0005-0000-0000-000058110000}"/>
    <cellStyle name="Avertissement 6" xfId="28432" hidden="1" xr:uid="{00000000-0005-0000-0000-000059110000}"/>
    <cellStyle name="Avertissement 6" xfId="28491" hidden="1" xr:uid="{00000000-0005-0000-0000-00005A110000}"/>
    <cellStyle name="Avertissement 6" xfId="28505" hidden="1" xr:uid="{00000000-0005-0000-0000-00005B110000}"/>
    <cellStyle name="Avertissement 6" xfId="28555" hidden="1" xr:uid="{00000000-0005-0000-0000-00005C110000}"/>
    <cellStyle name="Avertissement 6" xfId="28605" hidden="1" xr:uid="{00000000-0005-0000-0000-00005D110000}"/>
    <cellStyle name="Avertissement 6" xfId="28655" hidden="1" xr:uid="{00000000-0005-0000-0000-00005E110000}"/>
    <cellStyle name="Avertissement 6" xfId="28704" hidden="1" xr:uid="{00000000-0005-0000-0000-00005F110000}"/>
    <cellStyle name="Avertissement 6" xfId="28753" hidden="1" xr:uid="{00000000-0005-0000-0000-000060110000}"/>
    <cellStyle name="Avertissement 6" xfId="29104" hidden="1" xr:uid="{00000000-0005-0000-0000-000061110000}"/>
    <cellStyle name="Avertissement 6" xfId="29164" hidden="1" xr:uid="{00000000-0005-0000-0000-000062110000}"/>
    <cellStyle name="Avertissement 6" xfId="29186" hidden="1" xr:uid="{00000000-0005-0000-0000-000063110000}"/>
    <cellStyle name="Avertissement 6" xfId="29058" hidden="1" xr:uid="{00000000-0005-0000-0000-000064110000}"/>
    <cellStyle name="Avertissement 6" xfId="29241" hidden="1" xr:uid="{00000000-0005-0000-0000-000065110000}"/>
    <cellStyle name="Avertissement 6" xfId="29286" hidden="1" xr:uid="{00000000-0005-0000-0000-000066110000}"/>
    <cellStyle name="Avertissement 6" xfId="29326" hidden="1" xr:uid="{00000000-0005-0000-0000-000067110000}"/>
    <cellStyle name="Avertissement 6" xfId="29363" hidden="1" xr:uid="{00000000-0005-0000-0000-000068110000}"/>
    <cellStyle name="Avertissement 6" xfId="29464" hidden="1" xr:uid="{00000000-0005-0000-0000-000069110000}"/>
    <cellStyle name="Avertissement 6" xfId="28314" hidden="1" xr:uid="{00000000-0005-0000-0000-00006A110000}"/>
    <cellStyle name="Avertissement 6" xfId="29514" hidden="1" xr:uid="{00000000-0005-0000-0000-00006B110000}"/>
    <cellStyle name="Avertissement 6" xfId="29601" hidden="1" xr:uid="{00000000-0005-0000-0000-00006C110000}"/>
    <cellStyle name="Avertissement 6" xfId="29535" hidden="1" xr:uid="{00000000-0005-0000-0000-00006D110000}"/>
    <cellStyle name="Avertissement 6" xfId="29622" hidden="1" xr:uid="{00000000-0005-0000-0000-00006E110000}"/>
    <cellStyle name="Avertissement 6" xfId="29557" hidden="1" xr:uid="{00000000-0005-0000-0000-00006F110000}"/>
    <cellStyle name="Avertissement 6" xfId="29545" hidden="1" xr:uid="{00000000-0005-0000-0000-000070110000}"/>
    <cellStyle name="Avertissement 6" xfId="29574" hidden="1" xr:uid="{00000000-0005-0000-0000-000071110000}"/>
    <cellStyle name="Avertissement 6" xfId="29633" hidden="1" xr:uid="{00000000-0005-0000-0000-000072110000}"/>
    <cellStyle name="Avertissement 6" xfId="29647" hidden="1" xr:uid="{00000000-0005-0000-0000-000073110000}"/>
    <cellStyle name="Avertissement 6" xfId="29696" hidden="1" xr:uid="{00000000-0005-0000-0000-000074110000}"/>
    <cellStyle name="Avertissement 6" xfId="29745" hidden="1" xr:uid="{00000000-0005-0000-0000-000075110000}"/>
    <cellStyle name="Avertissement 6" xfId="29794" hidden="1" xr:uid="{00000000-0005-0000-0000-000076110000}"/>
    <cellStyle name="Avertissement 6" xfId="29842" hidden="1" xr:uid="{00000000-0005-0000-0000-000077110000}"/>
    <cellStyle name="Avertissement 6" xfId="29890" hidden="1" xr:uid="{00000000-0005-0000-0000-000078110000}"/>
    <cellStyle name="Avertissement 6" xfId="30236" hidden="1" xr:uid="{00000000-0005-0000-0000-000079110000}"/>
    <cellStyle name="Avertissement 6" xfId="30296" hidden="1" xr:uid="{00000000-0005-0000-0000-00007A110000}"/>
    <cellStyle name="Avertissement 6" xfId="30318" hidden="1" xr:uid="{00000000-0005-0000-0000-00007B110000}"/>
    <cellStyle name="Avertissement 6" xfId="30191" hidden="1" xr:uid="{00000000-0005-0000-0000-00007C110000}"/>
    <cellStyle name="Avertissement 6" xfId="30373" hidden="1" xr:uid="{00000000-0005-0000-0000-00007D110000}"/>
    <cellStyle name="Avertissement 6" xfId="30418" hidden="1" xr:uid="{00000000-0005-0000-0000-00007E110000}"/>
    <cellStyle name="Avertissement 6" xfId="30458" hidden="1" xr:uid="{00000000-0005-0000-0000-00007F110000}"/>
    <cellStyle name="Avertissement 6" xfId="30495" hidden="1" xr:uid="{00000000-0005-0000-0000-000080110000}"/>
    <cellStyle name="Avertissement 6" xfId="30596" hidden="1" xr:uid="{00000000-0005-0000-0000-000081110000}"/>
    <cellStyle name="Avertissement 6" xfId="30696" hidden="1" xr:uid="{00000000-0005-0000-0000-000082110000}"/>
    <cellStyle name="Avertissement 6" xfId="30791" hidden="1" xr:uid="{00000000-0005-0000-0000-000083110000}"/>
    <cellStyle name="Avertissement 6" xfId="30722" hidden="1" xr:uid="{00000000-0005-0000-0000-000084110000}"/>
    <cellStyle name="Avertissement 6" xfId="30812" hidden="1" xr:uid="{00000000-0005-0000-0000-000085110000}"/>
    <cellStyle name="Avertissement 6" xfId="30746" hidden="1" xr:uid="{00000000-0005-0000-0000-000086110000}"/>
    <cellStyle name="Avertissement 6" xfId="30734" hidden="1" xr:uid="{00000000-0005-0000-0000-000087110000}"/>
    <cellStyle name="Avertissement 6" xfId="30764" hidden="1" xr:uid="{00000000-0005-0000-0000-000088110000}"/>
    <cellStyle name="Avertissement 6" xfId="30823" hidden="1" xr:uid="{00000000-0005-0000-0000-000089110000}"/>
    <cellStyle name="Avertissement 6" xfId="30837" hidden="1" xr:uid="{00000000-0005-0000-0000-00008A110000}"/>
    <cellStyle name="Avertissement 6" xfId="30887" hidden="1" xr:uid="{00000000-0005-0000-0000-00008B110000}"/>
    <cellStyle name="Avertissement 6" xfId="30937" hidden="1" xr:uid="{00000000-0005-0000-0000-00008C110000}"/>
    <cellStyle name="Avertissement 6" xfId="30987" hidden="1" xr:uid="{00000000-0005-0000-0000-00008D110000}"/>
    <cellStyle name="Avertissement 6" xfId="31036" hidden="1" xr:uid="{00000000-0005-0000-0000-00008E110000}"/>
    <cellStyle name="Avertissement 6" xfId="31085" hidden="1" xr:uid="{00000000-0005-0000-0000-00008F110000}"/>
    <cellStyle name="Avertissement 6" xfId="31436" hidden="1" xr:uid="{00000000-0005-0000-0000-000090110000}"/>
    <cellStyle name="Avertissement 6" xfId="31496" hidden="1" xr:uid="{00000000-0005-0000-0000-000091110000}"/>
    <cellStyle name="Avertissement 6" xfId="31518" hidden="1" xr:uid="{00000000-0005-0000-0000-000092110000}"/>
    <cellStyle name="Avertissement 6" xfId="31390" hidden="1" xr:uid="{00000000-0005-0000-0000-000093110000}"/>
    <cellStyle name="Avertissement 6" xfId="31573" hidden="1" xr:uid="{00000000-0005-0000-0000-000094110000}"/>
    <cellStyle name="Avertissement 6" xfId="31618" hidden="1" xr:uid="{00000000-0005-0000-0000-000095110000}"/>
    <cellStyle name="Avertissement 6" xfId="31658" hidden="1" xr:uid="{00000000-0005-0000-0000-000096110000}"/>
    <cellStyle name="Avertissement 6" xfId="31695" hidden="1" xr:uid="{00000000-0005-0000-0000-000097110000}"/>
    <cellStyle name="Avertissement 6" xfId="31796" hidden="1" xr:uid="{00000000-0005-0000-0000-000098110000}"/>
    <cellStyle name="Avertissement 6" xfId="30646" xr:uid="{00000000-0005-0000-0000-000099110000}"/>
    <cellStyle name="Avertissement 7" xfId="147" hidden="1" xr:uid="{00000000-0005-0000-0000-00009A110000}"/>
    <cellStyle name="Avertissement 7" xfId="253" hidden="1" xr:uid="{00000000-0005-0000-0000-00009B110000}"/>
    <cellStyle name="Avertissement 7" xfId="307" hidden="1" xr:uid="{00000000-0005-0000-0000-00009C110000}"/>
    <cellStyle name="Avertissement 7" xfId="357" hidden="1" xr:uid="{00000000-0005-0000-0000-00009D110000}"/>
    <cellStyle name="Avertissement 7" xfId="407" hidden="1" xr:uid="{00000000-0005-0000-0000-00009E110000}"/>
    <cellStyle name="Avertissement 7" xfId="457" hidden="1" xr:uid="{00000000-0005-0000-0000-00009F110000}"/>
    <cellStyle name="Avertissement 7" xfId="506" hidden="1" xr:uid="{00000000-0005-0000-0000-0000A0110000}"/>
    <cellStyle name="Avertissement 7" xfId="555" hidden="1" xr:uid="{00000000-0005-0000-0000-0000A1110000}"/>
    <cellStyle name="Avertissement 7" xfId="602" hidden="1" xr:uid="{00000000-0005-0000-0000-0000A2110000}"/>
    <cellStyle name="Avertissement 7" xfId="649" hidden="1" xr:uid="{00000000-0005-0000-0000-0000A3110000}"/>
    <cellStyle name="Avertissement 7" xfId="694" hidden="1" xr:uid="{00000000-0005-0000-0000-0000A4110000}"/>
    <cellStyle name="Avertissement 7" xfId="733" hidden="1" xr:uid="{00000000-0005-0000-0000-0000A5110000}"/>
    <cellStyle name="Avertissement 7" xfId="770" hidden="1" xr:uid="{00000000-0005-0000-0000-0000A6110000}"/>
    <cellStyle name="Avertissement 7" xfId="804" hidden="1" xr:uid="{00000000-0005-0000-0000-0000A7110000}"/>
    <cellStyle name="Avertissement 7" xfId="905" hidden="1" xr:uid="{00000000-0005-0000-0000-0000A8110000}"/>
    <cellStyle name="Avertissement 7" xfId="947" hidden="1" xr:uid="{00000000-0005-0000-0000-0000A9110000}"/>
    <cellStyle name="Avertissement 7" xfId="1012" hidden="1" xr:uid="{00000000-0005-0000-0000-0000AA110000}"/>
    <cellStyle name="Avertissement 7" xfId="1058" hidden="1" xr:uid="{00000000-0005-0000-0000-0000AB110000}"/>
    <cellStyle name="Avertissement 7" xfId="1102" hidden="1" xr:uid="{00000000-0005-0000-0000-0000AC110000}"/>
    <cellStyle name="Avertissement 7" xfId="1141" hidden="1" xr:uid="{00000000-0005-0000-0000-0000AD110000}"/>
    <cellStyle name="Avertissement 7" xfId="1177" hidden="1" xr:uid="{00000000-0005-0000-0000-0000AE110000}"/>
    <cellStyle name="Avertissement 7" xfId="1212" hidden="1" xr:uid="{00000000-0005-0000-0000-0000AF110000}"/>
    <cellStyle name="Avertissement 7" xfId="1276" hidden="1" xr:uid="{00000000-0005-0000-0000-0000B0110000}"/>
    <cellStyle name="Avertissement 7" xfId="1523" hidden="1" xr:uid="{00000000-0005-0000-0000-0000B1110000}"/>
    <cellStyle name="Avertissement 7" xfId="1629" hidden="1" xr:uid="{00000000-0005-0000-0000-0000B2110000}"/>
    <cellStyle name="Avertissement 7" xfId="1683" hidden="1" xr:uid="{00000000-0005-0000-0000-0000B3110000}"/>
    <cellStyle name="Avertissement 7" xfId="1733" hidden="1" xr:uid="{00000000-0005-0000-0000-0000B4110000}"/>
    <cellStyle name="Avertissement 7" xfId="1783" hidden="1" xr:uid="{00000000-0005-0000-0000-0000B5110000}"/>
    <cellStyle name="Avertissement 7" xfId="1833" hidden="1" xr:uid="{00000000-0005-0000-0000-0000B6110000}"/>
    <cellStyle name="Avertissement 7" xfId="1882" hidden="1" xr:uid="{00000000-0005-0000-0000-0000B7110000}"/>
    <cellStyle name="Avertissement 7" xfId="1931" hidden="1" xr:uid="{00000000-0005-0000-0000-0000B8110000}"/>
    <cellStyle name="Avertissement 7" xfId="1978" hidden="1" xr:uid="{00000000-0005-0000-0000-0000B9110000}"/>
    <cellStyle name="Avertissement 7" xfId="2025" hidden="1" xr:uid="{00000000-0005-0000-0000-0000BA110000}"/>
    <cellStyle name="Avertissement 7" xfId="2070" hidden="1" xr:uid="{00000000-0005-0000-0000-0000BB110000}"/>
    <cellStyle name="Avertissement 7" xfId="2109" hidden="1" xr:uid="{00000000-0005-0000-0000-0000BC110000}"/>
    <cellStyle name="Avertissement 7" xfId="2146" hidden="1" xr:uid="{00000000-0005-0000-0000-0000BD110000}"/>
    <cellStyle name="Avertissement 7" xfId="2180" hidden="1" xr:uid="{00000000-0005-0000-0000-0000BE110000}"/>
    <cellStyle name="Avertissement 7" xfId="2281" hidden="1" xr:uid="{00000000-0005-0000-0000-0000BF110000}"/>
    <cellStyle name="Avertissement 7" xfId="2323" hidden="1" xr:uid="{00000000-0005-0000-0000-0000C0110000}"/>
    <cellStyle name="Avertissement 7" xfId="2388" hidden="1" xr:uid="{00000000-0005-0000-0000-0000C1110000}"/>
    <cellStyle name="Avertissement 7" xfId="2434" hidden="1" xr:uid="{00000000-0005-0000-0000-0000C2110000}"/>
    <cellStyle name="Avertissement 7" xfId="2478" hidden="1" xr:uid="{00000000-0005-0000-0000-0000C3110000}"/>
    <cellStyle name="Avertissement 7" xfId="2517" hidden="1" xr:uid="{00000000-0005-0000-0000-0000C4110000}"/>
    <cellStyle name="Avertissement 7" xfId="2553" hidden="1" xr:uid="{00000000-0005-0000-0000-0000C5110000}"/>
    <cellStyle name="Avertissement 7" xfId="2588" hidden="1" xr:uid="{00000000-0005-0000-0000-0000C6110000}"/>
    <cellStyle name="Avertissement 7" xfId="2651" hidden="1" xr:uid="{00000000-0005-0000-0000-0000C7110000}"/>
    <cellStyle name="Avertissement 7" xfId="1450" hidden="1" xr:uid="{00000000-0005-0000-0000-0000C8110000}"/>
    <cellStyle name="Avertissement 7" xfId="1470" hidden="1" xr:uid="{00000000-0005-0000-0000-0000C9110000}"/>
    <cellStyle name="Avertissement 7" xfId="2824" hidden="1" xr:uid="{00000000-0005-0000-0000-0000CA110000}"/>
    <cellStyle name="Avertissement 7" xfId="2878" hidden="1" xr:uid="{00000000-0005-0000-0000-0000CB110000}"/>
    <cellStyle name="Avertissement 7" xfId="2927" hidden="1" xr:uid="{00000000-0005-0000-0000-0000CC110000}"/>
    <cellStyle name="Avertissement 7" xfId="2977" hidden="1" xr:uid="{00000000-0005-0000-0000-0000CD110000}"/>
    <cellStyle name="Avertissement 7" xfId="3027" hidden="1" xr:uid="{00000000-0005-0000-0000-0000CE110000}"/>
    <cellStyle name="Avertissement 7" xfId="3076" hidden="1" xr:uid="{00000000-0005-0000-0000-0000CF110000}"/>
    <cellStyle name="Avertissement 7" xfId="3125" hidden="1" xr:uid="{00000000-0005-0000-0000-0000D0110000}"/>
    <cellStyle name="Avertissement 7" xfId="3172" hidden="1" xr:uid="{00000000-0005-0000-0000-0000D1110000}"/>
    <cellStyle name="Avertissement 7" xfId="3219" hidden="1" xr:uid="{00000000-0005-0000-0000-0000D2110000}"/>
    <cellStyle name="Avertissement 7" xfId="3264" hidden="1" xr:uid="{00000000-0005-0000-0000-0000D3110000}"/>
    <cellStyle name="Avertissement 7" xfId="3303" hidden="1" xr:uid="{00000000-0005-0000-0000-0000D4110000}"/>
    <cellStyle name="Avertissement 7" xfId="3340" hidden="1" xr:uid="{00000000-0005-0000-0000-0000D5110000}"/>
    <cellStyle name="Avertissement 7" xfId="3374" hidden="1" xr:uid="{00000000-0005-0000-0000-0000D6110000}"/>
    <cellStyle name="Avertissement 7" xfId="3474" hidden="1" xr:uid="{00000000-0005-0000-0000-0000D7110000}"/>
    <cellStyle name="Avertissement 7" xfId="3516" hidden="1" xr:uid="{00000000-0005-0000-0000-0000D8110000}"/>
    <cellStyle name="Avertissement 7" xfId="3580" hidden="1" xr:uid="{00000000-0005-0000-0000-0000D9110000}"/>
    <cellStyle name="Avertissement 7" xfId="3626" hidden="1" xr:uid="{00000000-0005-0000-0000-0000DA110000}"/>
    <cellStyle name="Avertissement 7" xfId="3670" hidden="1" xr:uid="{00000000-0005-0000-0000-0000DB110000}"/>
    <cellStyle name="Avertissement 7" xfId="3709" hidden="1" xr:uid="{00000000-0005-0000-0000-0000DC110000}"/>
    <cellStyle name="Avertissement 7" xfId="3745" hidden="1" xr:uid="{00000000-0005-0000-0000-0000DD110000}"/>
    <cellStyle name="Avertissement 7" xfId="3780" hidden="1" xr:uid="{00000000-0005-0000-0000-0000DE110000}"/>
    <cellStyle name="Avertissement 7" xfId="3842" hidden="1" xr:uid="{00000000-0005-0000-0000-0000DF110000}"/>
    <cellStyle name="Avertissement 7" xfId="2755" hidden="1" xr:uid="{00000000-0005-0000-0000-0000E0110000}"/>
    <cellStyle name="Avertissement 7" xfId="3934" hidden="1" xr:uid="{00000000-0005-0000-0000-0000E1110000}"/>
    <cellStyle name="Avertissement 7" xfId="3988" hidden="1" xr:uid="{00000000-0005-0000-0000-0000E2110000}"/>
    <cellStyle name="Avertissement 7" xfId="4038" hidden="1" xr:uid="{00000000-0005-0000-0000-0000E3110000}"/>
    <cellStyle name="Avertissement 7" xfId="4088" hidden="1" xr:uid="{00000000-0005-0000-0000-0000E4110000}"/>
    <cellStyle name="Avertissement 7" xfId="4138" hidden="1" xr:uid="{00000000-0005-0000-0000-0000E5110000}"/>
    <cellStyle name="Avertissement 7" xfId="4187" hidden="1" xr:uid="{00000000-0005-0000-0000-0000E6110000}"/>
    <cellStyle name="Avertissement 7" xfId="4236" hidden="1" xr:uid="{00000000-0005-0000-0000-0000E7110000}"/>
    <cellStyle name="Avertissement 7" xfId="4283" hidden="1" xr:uid="{00000000-0005-0000-0000-0000E8110000}"/>
    <cellStyle name="Avertissement 7" xfId="4330" hidden="1" xr:uid="{00000000-0005-0000-0000-0000E9110000}"/>
    <cellStyle name="Avertissement 7" xfId="4375" hidden="1" xr:uid="{00000000-0005-0000-0000-0000EA110000}"/>
    <cellStyle name="Avertissement 7" xfId="4414" hidden="1" xr:uid="{00000000-0005-0000-0000-0000EB110000}"/>
    <cellStyle name="Avertissement 7" xfId="4451" hidden="1" xr:uid="{00000000-0005-0000-0000-0000EC110000}"/>
    <cellStyle name="Avertissement 7" xfId="4485" hidden="1" xr:uid="{00000000-0005-0000-0000-0000ED110000}"/>
    <cellStyle name="Avertissement 7" xfId="4580" hidden="1" xr:uid="{00000000-0005-0000-0000-0000EE110000}"/>
    <cellStyle name="Avertissement 7" xfId="4621" hidden="1" xr:uid="{00000000-0005-0000-0000-0000EF110000}"/>
    <cellStyle name="Avertissement 7" xfId="4684" hidden="1" xr:uid="{00000000-0005-0000-0000-0000F0110000}"/>
    <cellStyle name="Avertissement 7" xfId="4730" hidden="1" xr:uid="{00000000-0005-0000-0000-0000F1110000}"/>
    <cellStyle name="Avertissement 7" xfId="4774" hidden="1" xr:uid="{00000000-0005-0000-0000-0000F2110000}"/>
    <cellStyle name="Avertissement 7" xfId="4813" hidden="1" xr:uid="{00000000-0005-0000-0000-0000F3110000}"/>
    <cellStyle name="Avertissement 7" xfId="4849" hidden="1" xr:uid="{00000000-0005-0000-0000-0000F4110000}"/>
    <cellStyle name="Avertissement 7" xfId="4884" hidden="1" xr:uid="{00000000-0005-0000-0000-0000F5110000}"/>
    <cellStyle name="Avertissement 7" xfId="4942" hidden="1" xr:uid="{00000000-0005-0000-0000-0000F6110000}"/>
    <cellStyle name="Avertissement 7" xfId="3906" hidden="1" xr:uid="{00000000-0005-0000-0000-0000F7110000}"/>
    <cellStyle name="Avertissement 7" xfId="1398" hidden="1" xr:uid="{00000000-0005-0000-0000-0000F8110000}"/>
    <cellStyle name="Avertissement 7" xfId="5035" hidden="1" xr:uid="{00000000-0005-0000-0000-0000F9110000}"/>
    <cellStyle name="Avertissement 7" xfId="5088" hidden="1" xr:uid="{00000000-0005-0000-0000-0000FA110000}"/>
    <cellStyle name="Avertissement 7" xfId="5137" hidden="1" xr:uid="{00000000-0005-0000-0000-0000FB110000}"/>
    <cellStyle name="Avertissement 7" xfId="5187" hidden="1" xr:uid="{00000000-0005-0000-0000-0000FC110000}"/>
    <cellStyle name="Avertissement 7" xfId="5237" hidden="1" xr:uid="{00000000-0005-0000-0000-0000FD110000}"/>
    <cellStyle name="Avertissement 7" xfId="5286" hidden="1" xr:uid="{00000000-0005-0000-0000-0000FE110000}"/>
    <cellStyle name="Avertissement 7" xfId="5335" hidden="1" xr:uid="{00000000-0005-0000-0000-0000FF110000}"/>
    <cellStyle name="Avertissement 7" xfId="5382" hidden="1" xr:uid="{00000000-0005-0000-0000-000000120000}"/>
    <cellStyle name="Avertissement 7" xfId="5429" hidden="1" xr:uid="{00000000-0005-0000-0000-000001120000}"/>
    <cellStyle name="Avertissement 7" xfId="5474" hidden="1" xr:uid="{00000000-0005-0000-0000-000002120000}"/>
    <cellStyle name="Avertissement 7" xfId="5513" hidden="1" xr:uid="{00000000-0005-0000-0000-000003120000}"/>
    <cellStyle name="Avertissement 7" xfId="5550" hidden="1" xr:uid="{00000000-0005-0000-0000-000004120000}"/>
    <cellStyle name="Avertissement 7" xfId="5584" hidden="1" xr:uid="{00000000-0005-0000-0000-000005120000}"/>
    <cellStyle name="Avertissement 7" xfId="5679" hidden="1" xr:uid="{00000000-0005-0000-0000-000006120000}"/>
    <cellStyle name="Avertissement 7" xfId="5719" hidden="1" xr:uid="{00000000-0005-0000-0000-000007120000}"/>
    <cellStyle name="Avertissement 7" xfId="5781" hidden="1" xr:uid="{00000000-0005-0000-0000-000008120000}"/>
    <cellStyle name="Avertissement 7" xfId="5827" hidden="1" xr:uid="{00000000-0005-0000-0000-000009120000}"/>
    <cellStyle name="Avertissement 7" xfId="5871" hidden="1" xr:uid="{00000000-0005-0000-0000-00000A120000}"/>
    <cellStyle name="Avertissement 7" xfId="5910" hidden="1" xr:uid="{00000000-0005-0000-0000-00000B120000}"/>
    <cellStyle name="Avertissement 7" xfId="5946" hidden="1" xr:uid="{00000000-0005-0000-0000-00000C120000}"/>
    <cellStyle name="Avertissement 7" xfId="5981" hidden="1" xr:uid="{00000000-0005-0000-0000-00000D120000}"/>
    <cellStyle name="Avertissement 7" xfId="6039" hidden="1" xr:uid="{00000000-0005-0000-0000-00000E120000}"/>
    <cellStyle name="Avertissement 7" xfId="6206" hidden="1" xr:uid="{00000000-0005-0000-0000-00000F120000}"/>
    <cellStyle name="Avertissement 7" xfId="6312" hidden="1" xr:uid="{00000000-0005-0000-0000-000010120000}"/>
    <cellStyle name="Avertissement 7" xfId="6366" hidden="1" xr:uid="{00000000-0005-0000-0000-000011120000}"/>
    <cellStyle name="Avertissement 7" xfId="6416" hidden="1" xr:uid="{00000000-0005-0000-0000-000012120000}"/>
    <cellStyle name="Avertissement 7" xfId="6466" hidden="1" xr:uid="{00000000-0005-0000-0000-000013120000}"/>
    <cellStyle name="Avertissement 7" xfId="6516" hidden="1" xr:uid="{00000000-0005-0000-0000-000014120000}"/>
    <cellStyle name="Avertissement 7" xfId="6565" hidden="1" xr:uid="{00000000-0005-0000-0000-000015120000}"/>
    <cellStyle name="Avertissement 7" xfId="6614" hidden="1" xr:uid="{00000000-0005-0000-0000-000016120000}"/>
    <cellStyle name="Avertissement 7" xfId="6661" hidden="1" xr:uid="{00000000-0005-0000-0000-000017120000}"/>
    <cellStyle name="Avertissement 7" xfId="6708" hidden="1" xr:uid="{00000000-0005-0000-0000-000018120000}"/>
    <cellStyle name="Avertissement 7" xfId="6753" hidden="1" xr:uid="{00000000-0005-0000-0000-000019120000}"/>
    <cellStyle name="Avertissement 7" xfId="6792" hidden="1" xr:uid="{00000000-0005-0000-0000-00001A120000}"/>
    <cellStyle name="Avertissement 7" xfId="6829" hidden="1" xr:uid="{00000000-0005-0000-0000-00001B120000}"/>
    <cellStyle name="Avertissement 7" xfId="6863" hidden="1" xr:uid="{00000000-0005-0000-0000-00001C120000}"/>
    <cellStyle name="Avertissement 7" xfId="6962" hidden="1" xr:uid="{00000000-0005-0000-0000-00001D120000}"/>
    <cellStyle name="Avertissement 7" xfId="7004" hidden="1" xr:uid="{00000000-0005-0000-0000-00001E120000}"/>
    <cellStyle name="Avertissement 7" xfId="7069" hidden="1" xr:uid="{00000000-0005-0000-0000-00001F120000}"/>
    <cellStyle name="Avertissement 7" xfId="7115" hidden="1" xr:uid="{00000000-0005-0000-0000-000020120000}"/>
    <cellStyle name="Avertissement 7" xfId="7159" hidden="1" xr:uid="{00000000-0005-0000-0000-000021120000}"/>
    <cellStyle name="Avertissement 7" xfId="7198" hidden="1" xr:uid="{00000000-0005-0000-0000-000022120000}"/>
    <cellStyle name="Avertissement 7" xfId="7234" hidden="1" xr:uid="{00000000-0005-0000-0000-000023120000}"/>
    <cellStyle name="Avertissement 7" xfId="7269" hidden="1" xr:uid="{00000000-0005-0000-0000-000024120000}"/>
    <cellStyle name="Avertissement 7" xfId="7332" hidden="1" xr:uid="{00000000-0005-0000-0000-000025120000}"/>
    <cellStyle name="Avertissement 7" xfId="7483" hidden="1" xr:uid="{00000000-0005-0000-0000-000026120000}"/>
    <cellStyle name="Avertissement 7" xfId="7580" hidden="1" xr:uid="{00000000-0005-0000-0000-000027120000}"/>
    <cellStyle name="Avertissement 7" xfId="7633" hidden="1" xr:uid="{00000000-0005-0000-0000-000028120000}"/>
    <cellStyle name="Avertissement 7" xfId="7683" hidden="1" xr:uid="{00000000-0005-0000-0000-000029120000}"/>
    <cellStyle name="Avertissement 7" xfId="7733" hidden="1" xr:uid="{00000000-0005-0000-0000-00002A120000}"/>
    <cellStyle name="Avertissement 7" xfId="7783" hidden="1" xr:uid="{00000000-0005-0000-0000-00002B120000}"/>
    <cellStyle name="Avertissement 7" xfId="7832" hidden="1" xr:uid="{00000000-0005-0000-0000-00002C120000}"/>
    <cellStyle name="Avertissement 7" xfId="7881" hidden="1" xr:uid="{00000000-0005-0000-0000-00002D120000}"/>
    <cellStyle name="Avertissement 7" xfId="7928" hidden="1" xr:uid="{00000000-0005-0000-0000-00002E120000}"/>
    <cellStyle name="Avertissement 7" xfId="7975" hidden="1" xr:uid="{00000000-0005-0000-0000-00002F120000}"/>
    <cellStyle name="Avertissement 7" xfId="8020" hidden="1" xr:uid="{00000000-0005-0000-0000-000030120000}"/>
    <cellStyle name="Avertissement 7" xfId="8059" hidden="1" xr:uid="{00000000-0005-0000-0000-000031120000}"/>
    <cellStyle name="Avertissement 7" xfId="8096" hidden="1" xr:uid="{00000000-0005-0000-0000-000032120000}"/>
    <cellStyle name="Avertissement 7" xfId="8130" hidden="1" xr:uid="{00000000-0005-0000-0000-000033120000}"/>
    <cellStyle name="Avertissement 7" xfId="8227" hidden="1" xr:uid="{00000000-0005-0000-0000-000034120000}"/>
    <cellStyle name="Avertissement 7" xfId="8267" hidden="1" xr:uid="{00000000-0005-0000-0000-000035120000}"/>
    <cellStyle name="Avertissement 7" xfId="8330" hidden="1" xr:uid="{00000000-0005-0000-0000-000036120000}"/>
    <cellStyle name="Avertissement 7" xfId="8376" hidden="1" xr:uid="{00000000-0005-0000-0000-000037120000}"/>
    <cellStyle name="Avertissement 7" xfId="8420" hidden="1" xr:uid="{00000000-0005-0000-0000-000038120000}"/>
    <cellStyle name="Avertissement 7" xfId="8459" hidden="1" xr:uid="{00000000-0005-0000-0000-000039120000}"/>
    <cellStyle name="Avertissement 7" xfId="8495" hidden="1" xr:uid="{00000000-0005-0000-0000-00003A120000}"/>
    <cellStyle name="Avertissement 7" xfId="8530" hidden="1" xr:uid="{00000000-0005-0000-0000-00003B120000}"/>
    <cellStyle name="Avertissement 7" xfId="8590" hidden="1" xr:uid="{00000000-0005-0000-0000-00003C120000}"/>
    <cellStyle name="Avertissement 7" xfId="7431" hidden="1" xr:uid="{00000000-0005-0000-0000-00003D120000}"/>
    <cellStyle name="Avertissement 7" xfId="8687" hidden="1" xr:uid="{00000000-0005-0000-0000-00003E120000}"/>
    <cellStyle name="Avertissement 7" xfId="8741" hidden="1" xr:uid="{00000000-0005-0000-0000-00003F120000}"/>
    <cellStyle name="Avertissement 7" xfId="8791" hidden="1" xr:uid="{00000000-0005-0000-0000-000040120000}"/>
    <cellStyle name="Avertissement 7" xfId="8840" hidden="1" xr:uid="{00000000-0005-0000-0000-000041120000}"/>
    <cellStyle name="Avertissement 7" xfId="8890" hidden="1" xr:uid="{00000000-0005-0000-0000-000042120000}"/>
    <cellStyle name="Avertissement 7" xfId="8939" hidden="1" xr:uid="{00000000-0005-0000-0000-000043120000}"/>
    <cellStyle name="Avertissement 7" xfId="8988" hidden="1" xr:uid="{00000000-0005-0000-0000-000044120000}"/>
    <cellStyle name="Avertissement 7" xfId="9035" hidden="1" xr:uid="{00000000-0005-0000-0000-000045120000}"/>
    <cellStyle name="Avertissement 7" xfId="9082" hidden="1" xr:uid="{00000000-0005-0000-0000-000046120000}"/>
    <cellStyle name="Avertissement 7" xfId="9127" hidden="1" xr:uid="{00000000-0005-0000-0000-000047120000}"/>
    <cellStyle name="Avertissement 7" xfId="9166" hidden="1" xr:uid="{00000000-0005-0000-0000-000048120000}"/>
    <cellStyle name="Avertissement 7" xfId="9203" hidden="1" xr:uid="{00000000-0005-0000-0000-000049120000}"/>
    <cellStyle name="Avertissement 7" xfId="9237" hidden="1" xr:uid="{00000000-0005-0000-0000-00004A120000}"/>
    <cellStyle name="Avertissement 7" xfId="9338" hidden="1" xr:uid="{00000000-0005-0000-0000-00004B120000}"/>
    <cellStyle name="Avertissement 7" xfId="9380" hidden="1" xr:uid="{00000000-0005-0000-0000-00004C120000}"/>
    <cellStyle name="Avertissement 7" xfId="9445" hidden="1" xr:uid="{00000000-0005-0000-0000-00004D120000}"/>
    <cellStyle name="Avertissement 7" xfId="9491" hidden="1" xr:uid="{00000000-0005-0000-0000-00004E120000}"/>
    <cellStyle name="Avertissement 7" xfId="9535" hidden="1" xr:uid="{00000000-0005-0000-0000-00004F120000}"/>
    <cellStyle name="Avertissement 7" xfId="9574" hidden="1" xr:uid="{00000000-0005-0000-0000-000050120000}"/>
    <cellStyle name="Avertissement 7" xfId="9610" hidden="1" xr:uid="{00000000-0005-0000-0000-000051120000}"/>
    <cellStyle name="Avertissement 7" xfId="9645" hidden="1" xr:uid="{00000000-0005-0000-0000-000052120000}"/>
    <cellStyle name="Avertissement 7" xfId="9709" hidden="1" xr:uid="{00000000-0005-0000-0000-000053120000}"/>
    <cellStyle name="Avertissement 7" xfId="9863" hidden="1" xr:uid="{00000000-0005-0000-0000-000054120000}"/>
    <cellStyle name="Avertissement 7" xfId="9960" hidden="1" xr:uid="{00000000-0005-0000-0000-000055120000}"/>
    <cellStyle name="Avertissement 7" xfId="10013" hidden="1" xr:uid="{00000000-0005-0000-0000-000056120000}"/>
    <cellStyle name="Avertissement 7" xfId="10063" hidden="1" xr:uid="{00000000-0005-0000-0000-000057120000}"/>
    <cellStyle name="Avertissement 7" xfId="10113" hidden="1" xr:uid="{00000000-0005-0000-0000-000058120000}"/>
    <cellStyle name="Avertissement 7" xfId="10163" hidden="1" xr:uid="{00000000-0005-0000-0000-000059120000}"/>
    <cellStyle name="Avertissement 7" xfId="10212" hidden="1" xr:uid="{00000000-0005-0000-0000-00005A120000}"/>
    <cellStyle name="Avertissement 7" xfId="10261" hidden="1" xr:uid="{00000000-0005-0000-0000-00005B120000}"/>
    <cellStyle name="Avertissement 7" xfId="10308" hidden="1" xr:uid="{00000000-0005-0000-0000-00005C120000}"/>
    <cellStyle name="Avertissement 7" xfId="10355" hidden="1" xr:uid="{00000000-0005-0000-0000-00005D120000}"/>
    <cellStyle name="Avertissement 7" xfId="10400" hidden="1" xr:uid="{00000000-0005-0000-0000-00005E120000}"/>
    <cellStyle name="Avertissement 7" xfId="10439" hidden="1" xr:uid="{00000000-0005-0000-0000-00005F120000}"/>
    <cellStyle name="Avertissement 7" xfId="10476" hidden="1" xr:uid="{00000000-0005-0000-0000-000060120000}"/>
    <cellStyle name="Avertissement 7" xfId="10510" hidden="1" xr:uid="{00000000-0005-0000-0000-000061120000}"/>
    <cellStyle name="Avertissement 7" xfId="10607" hidden="1" xr:uid="{00000000-0005-0000-0000-000062120000}"/>
    <cellStyle name="Avertissement 7" xfId="10647" hidden="1" xr:uid="{00000000-0005-0000-0000-000063120000}"/>
    <cellStyle name="Avertissement 7" xfId="10710" hidden="1" xr:uid="{00000000-0005-0000-0000-000064120000}"/>
    <cellStyle name="Avertissement 7" xfId="10756" hidden="1" xr:uid="{00000000-0005-0000-0000-000065120000}"/>
    <cellStyle name="Avertissement 7" xfId="10800" hidden="1" xr:uid="{00000000-0005-0000-0000-000066120000}"/>
    <cellStyle name="Avertissement 7" xfId="10839" hidden="1" xr:uid="{00000000-0005-0000-0000-000067120000}"/>
    <cellStyle name="Avertissement 7" xfId="10875" hidden="1" xr:uid="{00000000-0005-0000-0000-000068120000}"/>
    <cellStyle name="Avertissement 7" xfId="10910" hidden="1" xr:uid="{00000000-0005-0000-0000-000069120000}"/>
    <cellStyle name="Avertissement 7" xfId="10971" hidden="1" xr:uid="{00000000-0005-0000-0000-00006A120000}"/>
    <cellStyle name="Avertissement 7" xfId="9811" hidden="1" xr:uid="{00000000-0005-0000-0000-00006B120000}"/>
    <cellStyle name="Avertissement 7" xfId="7394" hidden="1" xr:uid="{00000000-0005-0000-0000-00006C120000}"/>
    <cellStyle name="Avertissement 7" xfId="11029" hidden="1" xr:uid="{00000000-0005-0000-0000-00006D120000}"/>
    <cellStyle name="Avertissement 7" xfId="11083" hidden="1" xr:uid="{00000000-0005-0000-0000-00006E120000}"/>
    <cellStyle name="Avertissement 7" xfId="11133" hidden="1" xr:uid="{00000000-0005-0000-0000-00006F120000}"/>
    <cellStyle name="Avertissement 7" xfId="11183" hidden="1" xr:uid="{00000000-0005-0000-0000-000070120000}"/>
    <cellStyle name="Avertissement 7" xfId="11233" hidden="1" xr:uid="{00000000-0005-0000-0000-000071120000}"/>
    <cellStyle name="Avertissement 7" xfId="11282" hidden="1" xr:uid="{00000000-0005-0000-0000-000072120000}"/>
    <cellStyle name="Avertissement 7" xfId="11331" hidden="1" xr:uid="{00000000-0005-0000-0000-000073120000}"/>
    <cellStyle name="Avertissement 7" xfId="11378" hidden="1" xr:uid="{00000000-0005-0000-0000-000074120000}"/>
    <cellStyle name="Avertissement 7" xfId="11425" hidden="1" xr:uid="{00000000-0005-0000-0000-000075120000}"/>
    <cellStyle name="Avertissement 7" xfId="11470" hidden="1" xr:uid="{00000000-0005-0000-0000-000076120000}"/>
    <cellStyle name="Avertissement 7" xfId="11509" hidden="1" xr:uid="{00000000-0005-0000-0000-000077120000}"/>
    <cellStyle name="Avertissement 7" xfId="11546" hidden="1" xr:uid="{00000000-0005-0000-0000-000078120000}"/>
    <cellStyle name="Avertissement 7" xfId="11580" hidden="1" xr:uid="{00000000-0005-0000-0000-000079120000}"/>
    <cellStyle name="Avertissement 7" xfId="11677" hidden="1" xr:uid="{00000000-0005-0000-0000-00007A120000}"/>
    <cellStyle name="Avertissement 7" xfId="11719" hidden="1" xr:uid="{00000000-0005-0000-0000-00007B120000}"/>
    <cellStyle name="Avertissement 7" xfId="11781" hidden="1" xr:uid="{00000000-0005-0000-0000-00007C120000}"/>
    <cellStyle name="Avertissement 7" xfId="11827" hidden="1" xr:uid="{00000000-0005-0000-0000-00007D120000}"/>
    <cellStyle name="Avertissement 7" xfId="11871" hidden="1" xr:uid="{00000000-0005-0000-0000-00007E120000}"/>
    <cellStyle name="Avertissement 7" xfId="11910" hidden="1" xr:uid="{00000000-0005-0000-0000-00007F120000}"/>
    <cellStyle name="Avertissement 7" xfId="11946" hidden="1" xr:uid="{00000000-0005-0000-0000-000080120000}"/>
    <cellStyle name="Avertissement 7" xfId="11981" hidden="1" xr:uid="{00000000-0005-0000-0000-000081120000}"/>
    <cellStyle name="Avertissement 7" xfId="12040" hidden="1" xr:uid="{00000000-0005-0000-0000-000082120000}"/>
    <cellStyle name="Avertissement 7" xfId="12163" hidden="1" xr:uid="{00000000-0005-0000-0000-000083120000}"/>
    <cellStyle name="Avertissement 7" xfId="12259" hidden="1" xr:uid="{00000000-0005-0000-0000-000084120000}"/>
    <cellStyle name="Avertissement 7" xfId="12312" hidden="1" xr:uid="{00000000-0005-0000-0000-000085120000}"/>
    <cellStyle name="Avertissement 7" xfId="12362" hidden="1" xr:uid="{00000000-0005-0000-0000-000086120000}"/>
    <cellStyle name="Avertissement 7" xfId="12412" hidden="1" xr:uid="{00000000-0005-0000-0000-000087120000}"/>
    <cellStyle name="Avertissement 7" xfId="12462" hidden="1" xr:uid="{00000000-0005-0000-0000-000088120000}"/>
    <cellStyle name="Avertissement 7" xfId="12511" hidden="1" xr:uid="{00000000-0005-0000-0000-000089120000}"/>
    <cellStyle name="Avertissement 7" xfId="12560" hidden="1" xr:uid="{00000000-0005-0000-0000-00008A120000}"/>
    <cellStyle name="Avertissement 7" xfId="12607" hidden="1" xr:uid="{00000000-0005-0000-0000-00008B120000}"/>
    <cellStyle name="Avertissement 7" xfId="12654" hidden="1" xr:uid="{00000000-0005-0000-0000-00008C120000}"/>
    <cellStyle name="Avertissement 7" xfId="12699" hidden="1" xr:uid="{00000000-0005-0000-0000-00008D120000}"/>
    <cellStyle name="Avertissement 7" xfId="12738" hidden="1" xr:uid="{00000000-0005-0000-0000-00008E120000}"/>
    <cellStyle name="Avertissement 7" xfId="12775" hidden="1" xr:uid="{00000000-0005-0000-0000-00008F120000}"/>
    <cellStyle name="Avertissement 7" xfId="12809" hidden="1" xr:uid="{00000000-0005-0000-0000-000090120000}"/>
    <cellStyle name="Avertissement 7" xfId="12905" hidden="1" xr:uid="{00000000-0005-0000-0000-000091120000}"/>
    <cellStyle name="Avertissement 7" xfId="12945" hidden="1" xr:uid="{00000000-0005-0000-0000-000092120000}"/>
    <cellStyle name="Avertissement 7" xfId="13007" hidden="1" xr:uid="{00000000-0005-0000-0000-000093120000}"/>
    <cellStyle name="Avertissement 7" xfId="13053" hidden="1" xr:uid="{00000000-0005-0000-0000-000094120000}"/>
    <cellStyle name="Avertissement 7" xfId="13097" hidden="1" xr:uid="{00000000-0005-0000-0000-000095120000}"/>
    <cellStyle name="Avertissement 7" xfId="13136" hidden="1" xr:uid="{00000000-0005-0000-0000-000096120000}"/>
    <cellStyle name="Avertissement 7" xfId="13172" hidden="1" xr:uid="{00000000-0005-0000-0000-000097120000}"/>
    <cellStyle name="Avertissement 7" xfId="13207" hidden="1" xr:uid="{00000000-0005-0000-0000-000098120000}"/>
    <cellStyle name="Avertissement 7" xfId="13265" hidden="1" xr:uid="{00000000-0005-0000-0000-000099120000}"/>
    <cellStyle name="Avertissement 7" xfId="12112" hidden="1" xr:uid="{00000000-0005-0000-0000-00009A120000}"/>
    <cellStyle name="Avertissement 7" xfId="9880" hidden="1" xr:uid="{00000000-0005-0000-0000-00009B120000}"/>
    <cellStyle name="Avertissement 7" xfId="9752" hidden="1" xr:uid="{00000000-0005-0000-0000-00009C120000}"/>
    <cellStyle name="Avertissement 7" xfId="13315" hidden="1" xr:uid="{00000000-0005-0000-0000-00009D120000}"/>
    <cellStyle name="Avertissement 7" xfId="13364" hidden="1" xr:uid="{00000000-0005-0000-0000-00009E120000}"/>
    <cellStyle name="Avertissement 7" xfId="13413" hidden="1" xr:uid="{00000000-0005-0000-0000-00009F120000}"/>
    <cellStyle name="Avertissement 7" xfId="13462" hidden="1" xr:uid="{00000000-0005-0000-0000-0000A0120000}"/>
    <cellStyle name="Avertissement 7" xfId="13510" hidden="1" xr:uid="{00000000-0005-0000-0000-0000A1120000}"/>
    <cellStyle name="Avertissement 7" xfId="13558" hidden="1" xr:uid="{00000000-0005-0000-0000-0000A2120000}"/>
    <cellStyle name="Avertissement 7" xfId="13604" hidden="1" xr:uid="{00000000-0005-0000-0000-0000A3120000}"/>
    <cellStyle name="Avertissement 7" xfId="13651" hidden="1" xr:uid="{00000000-0005-0000-0000-0000A4120000}"/>
    <cellStyle name="Avertissement 7" xfId="13696" hidden="1" xr:uid="{00000000-0005-0000-0000-0000A5120000}"/>
    <cellStyle name="Avertissement 7" xfId="13735" hidden="1" xr:uid="{00000000-0005-0000-0000-0000A6120000}"/>
    <cellStyle name="Avertissement 7" xfId="13772" hidden="1" xr:uid="{00000000-0005-0000-0000-0000A7120000}"/>
    <cellStyle name="Avertissement 7" xfId="13806" hidden="1" xr:uid="{00000000-0005-0000-0000-0000A8120000}"/>
    <cellStyle name="Avertissement 7" xfId="13901" hidden="1" xr:uid="{00000000-0005-0000-0000-0000A9120000}"/>
    <cellStyle name="Avertissement 7" xfId="13941" hidden="1" xr:uid="{00000000-0005-0000-0000-0000AA120000}"/>
    <cellStyle name="Avertissement 7" xfId="14003" hidden="1" xr:uid="{00000000-0005-0000-0000-0000AB120000}"/>
    <cellStyle name="Avertissement 7" xfId="14049" hidden="1" xr:uid="{00000000-0005-0000-0000-0000AC120000}"/>
    <cellStyle name="Avertissement 7" xfId="14093" hidden="1" xr:uid="{00000000-0005-0000-0000-0000AD120000}"/>
    <cellStyle name="Avertissement 7" xfId="14132" hidden="1" xr:uid="{00000000-0005-0000-0000-0000AE120000}"/>
    <cellStyle name="Avertissement 7" xfId="14168" hidden="1" xr:uid="{00000000-0005-0000-0000-0000AF120000}"/>
    <cellStyle name="Avertissement 7" xfId="14203" hidden="1" xr:uid="{00000000-0005-0000-0000-0000B0120000}"/>
    <cellStyle name="Avertissement 7" xfId="14261" hidden="1" xr:uid="{00000000-0005-0000-0000-0000B1120000}"/>
    <cellStyle name="Avertissement 7" xfId="14362" hidden="1" xr:uid="{00000000-0005-0000-0000-0000B2120000}"/>
    <cellStyle name="Avertissement 7" xfId="14458" hidden="1" xr:uid="{00000000-0005-0000-0000-0000B3120000}"/>
    <cellStyle name="Avertissement 7" xfId="14511" hidden="1" xr:uid="{00000000-0005-0000-0000-0000B4120000}"/>
    <cellStyle name="Avertissement 7" xfId="14561" hidden="1" xr:uid="{00000000-0005-0000-0000-0000B5120000}"/>
    <cellStyle name="Avertissement 7" xfId="14611" hidden="1" xr:uid="{00000000-0005-0000-0000-0000B6120000}"/>
    <cellStyle name="Avertissement 7" xfId="14661" hidden="1" xr:uid="{00000000-0005-0000-0000-0000B7120000}"/>
    <cellStyle name="Avertissement 7" xfId="14710" hidden="1" xr:uid="{00000000-0005-0000-0000-0000B8120000}"/>
    <cellStyle name="Avertissement 7" xfId="14759" hidden="1" xr:uid="{00000000-0005-0000-0000-0000B9120000}"/>
    <cellStyle name="Avertissement 7" xfId="14806" hidden="1" xr:uid="{00000000-0005-0000-0000-0000BA120000}"/>
    <cellStyle name="Avertissement 7" xfId="14853" hidden="1" xr:uid="{00000000-0005-0000-0000-0000BB120000}"/>
    <cellStyle name="Avertissement 7" xfId="14898" hidden="1" xr:uid="{00000000-0005-0000-0000-0000BC120000}"/>
    <cellStyle name="Avertissement 7" xfId="14937" hidden="1" xr:uid="{00000000-0005-0000-0000-0000BD120000}"/>
    <cellStyle name="Avertissement 7" xfId="14974" hidden="1" xr:uid="{00000000-0005-0000-0000-0000BE120000}"/>
    <cellStyle name="Avertissement 7" xfId="15008" hidden="1" xr:uid="{00000000-0005-0000-0000-0000BF120000}"/>
    <cellStyle name="Avertissement 7" xfId="15104" hidden="1" xr:uid="{00000000-0005-0000-0000-0000C0120000}"/>
    <cellStyle name="Avertissement 7" xfId="15144" hidden="1" xr:uid="{00000000-0005-0000-0000-0000C1120000}"/>
    <cellStyle name="Avertissement 7" xfId="15207" hidden="1" xr:uid="{00000000-0005-0000-0000-0000C2120000}"/>
    <cellStyle name="Avertissement 7" xfId="15253" hidden="1" xr:uid="{00000000-0005-0000-0000-0000C3120000}"/>
    <cellStyle name="Avertissement 7" xfId="15297" hidden="1" xr:uid="{00000000-0005-0000-0000-0000C4120000}"/>
    <cellStyle name="Avertissement 7" xfId="15336" hidden="1" xr:uid="{00000000-0005-0000-0000-0000C5120000}"/>
    <cellStyle name="Avertissement 7" xfId="15372" hidden="1" xr:uid="{00000000-0005-0000-0000-0000C6120000}"/>
    <cellStyle name="Avertissement 7" xfId="15407" hidden="1" xr:uid="{00000000-0005-0000-0000-0000C7120000}"/>
    <cellStyle name="Avertissement 7" xfId="15466" hidden="1" xr:uid="{00000000-0005-0000-0000-0000C8120000}"/>
    <cellStyle name="Avertissement 7" xfId="14311" hidden="1" xr:uid="{00000000-0005-0000-0000-0000C9120000}"/>
    <cellStyle name="Avertissement 7" xfId="15644" hidden="1" xr:uid="{00000000-0005-0000-0000-0000CA120000}"/>
    <cellStyle name="Avertissement 7" xfId="15750" hidden="1" xr:uid="{00000000-0005-0000-0000-0000CB120000}"/>
    <cellStyle name="Avertissement 7" xfId="15804" hidden="1" xr:uid="{00000000-0005-0000-0000-0000CC120000}"/>
    <cellStyle name="Avertissement 7" xfId="15854" hidden="1" xr:uid="{00000000-0005-0000-0000-0000CD120000}"/>
    <cellStyle name="Avertissement 7" xfId="15904" hidden="1" xr:uid="{00000000-0005-0000-0000-0000CE120000}"/>
    <cellStyle name="Avertissement 7" xfId="15954" hidden="1" xr:uid="{00000000-0005-0000-0000-0000CF120000}"/>
    <cellStyle name="Avertissement 7" xfId="16003" hidden="1" xr:uid="{00000000-0005-0000-0000-0000D0120000}"/>
    <cellStyle name="Avertissement 7" xfId="16052" hidden="1" xr:uid="{00000000-0005-0000-0000-0000D1120000}"/>
    <cellStyle name="Avertissement 7" xfId="16099" hidden="1" xr:uid="{00000000-0005-0000-0000-0000D2120000}"/>
    <cellStyle name="Avertissement 7" xfId="16146" hidden="1" xr:uid="{00000000-0005-0000-0000-0000D3120000}"/>
    <cellStyle name="Avertissement 7" xfId="16191" hidden="1" xr:uid="{00000000-0005-0000-0000-0000D4120000}"/>
    <cellStyle name="Avertissement 7" xfId="16230" hidden="1" xr:uid="{00000000-0005-0000-0000-0000D5120000}"/>
    <cellStyle name="Avertissement 7" xfId="16267" hidden="1" xr:uid="{00000000-0005-0000-0000-0000D6120000}"/>
    <cellStyle name="Avertissement 7" xfId="16301" hidden="1" xr:uid="{00000000-0005-0000-0000-0000D7120000}"/>
    <cellStyle name="Avertissement 7" xfId="16402" hidden="1" xr:uid="{00000000-0005-0000-0000-0000D8120000}"/>
    <cellStyle name="Avertissement 7" xfId="16444" hidden="1" xr:uid="{00000000-0005-0000-0000-0000D9120000}"/>
    <cellStyle name="Avertissement 7" xfId="16509" hidden="1" xr:uid="{00000000-0005-0000-0000-0000DA120000}"/>
    <cellStyle name="Avertissement 7" xfId="16555" hidden="1" xr:uid="{00000000-0005-0000-0000-0000DB120000}"/>
    <cellStyle name="Avertissement 7" xfId="16599" hidden="1" xr:uid="{00000000-0005-0000-0000-0000DC120000}"/>
    <cellStyle name="Avertissement 7" xfId="16638" hidden="1" xr:uid="{00000000-0005-0000-0000-0000DD120000}"/>
    <cellStyle name="Avertissement 7" xfId="16674" hidden="1" xr:uid="{00000000-0005-0000-0000-0000DE120000}"/>
    <cellStyle name="Avertissement 7" xfId="16709" hidden="1" xr:uid="{00000000-0005-0000-0000-0000DF120000}"/>
    <cellStyle name="Avertissement 7" xfId="16773" hidden="1" xr:uid="{00000000-0005-0000-0000-0000E0120000}"/>
    <cellStyle name="Avertissement 7" xfId="16938" hidden="1" xr:uid="{00000000-0005-0000-0000-0000E1120000}"/>
    <cellStyle name="Avertissement 7" xfId="17035" hidden="1" xr:uid="{00000000-0005-0000-0000-0000E2120000}"/>
    <cellStyle name="Avertissement 7" xfId="17088" hidden="1" xr:uid="{00000000-0005-0000-0000-0000E3120000}"/>
    <cellStyle name="Avertissement 7" xfId="17138" hidden="1" xr:uid="{00000000-0005-0000-0000-0000E4120000}"/>
    <cellStyle name="Avertissement 7" xfId="17188" hidden="1" xr:uid="{00000000-0005-0000-0000-0000E5120000}"/>
    <cellStyle name="Avertissement 7" xfId="17238" hidden="1" xr:uid="{00000000-0005-0000-0000-0000E6120000}"/>
    <cellStyle name="Avertissement 7" xfId="17287" hidden="1" xr:uid="{00000000-0005-0000-0000-0000E7120000}"/>
    <cellStyle name="Avertissement 7" xfId="17336" hidden="1" xr:uid="{00000000-0005-0000-0000-0000E8120000}"/>
    <cellStyle name="Avertissement 7" xfId="17383" hidden="1" xr:uid="{00000000-0005-0000-0000-0000E9120000}"/>
    <cellStyle name="Avertissement 7" xfId="17430" hidden="1" xr:uid="{00000000-0005-0000-0000-0000EA120000}"/>
    <cellStyle name="Avertissement 7" xfId="17475" hidden="1" xr:uid="{00000000-0005-0000-0000-0000EB120000}"/>
    <cellStyle name="Avertissement 7" xfId="17514" hidden="1" xr:uid="{00000000-0005-0000-0000-0000EC120000}"/>
    <cellStyle name="Avertissement 7" xfId="17551" hidden="1" xr:uid="{00000000-0005-0000-0000-0000ED120000}"/>
    <cellStyle name="Avertissement 7" xfId="17585" hidden="1" xr:uid="{00000000-0005-0000-0000-0000EE120000}"/>
    <cellStyle name="Avertissement 7" xfId="17682" hidden="1" xr:uid="{00000000-0005-0000-0000-0000EF120000}"/>
    <cellStyle name="Avertissement 7" xfId="17722" hidden="1" xr:uid="{00000000-0005-0000-0000-0000F0120000}"/>
    <cellStyle name="Avertissement 7" xfId="17785" hidden="1" xr:uid="{00000000-0005-0000-0000-0000F1120000}"/>
    <cellStyle name="Avertissement 7" xfId="17831" hidden="1" xr:uid="{00000000-0005-0000-0000-0000F2120000}"/>
    <cellStyle name="Avertissement 7" xfId="17875" hidden="1" xr:uid="{00000000-0005-0000-0000-0000F3120000}"/>
    <cellStyle name="Avertissement 7" xfId="17914" hidden="1" xr:uid="{00000000-0005-0000-0000-0000F4120000}"/>
    <cellStyle name="Avertissement 7" xfId="17950" hidden="1" xr:uid="{00000000-0005-0000-0000-0000F5120000}"/>
    <cellStyle name="Avertissement 7" xfId="17985" hidden="1" xr:uid="{00000000-0005-0000-0000-0000F6120000}"/>
    <cellStyle name="Avertissement 7" xfId="18046" hidden="1" xr:uid="{00000000-0005-0000-0000-0000F7120000}"/>
    <cellStyle name="Avertissement 7" xfId="16886" hidden="1" xr:uid="{00000000-0005-0000-0000-0000F8120000}"/>
    <cellStyle name="Avertissement 7" xfId="15539" hidden="1" xr:uid="{00000000-0005-0000-0000-0000F9120000}"/>
    <cellStyle name="Avertissement 7" xfId="15491" hidden="1" xr:uid="{00000000-0005-0000-0000-0000FA120000}"/>
    <cellStyle name="Avertissement 7" xfId="18143" hidden="1" xr:uid="{00000000-0005-0000-0000-0000FB120000}"/>
    <cellStyle name="Avertissement 7" xfId="18193" hidden="1" xr:uid="{00000000-0005-0000-0000-0000FC120000}"/>
    <cellStyle name="Avertissement 7" xfId="18243" hidden="1" xr:uid="{00000000-0005-0000-0000-0000FD120000}"/>
    <cellStyle name="Avertissement 7" xfId="18293" hidden="1" xr:uid="{00000000-0005-0000-0000-0000FE120000}"/>
    <cellStyle name="Avertissement 7" xfId="18342" hidden="1" xr:uid="{00000000-0005-0000-0000-0000FF120000}"/>
    <cellStyle name="Avertissement 7" xfId="18390" hidden="1" xr:uid="{00000000-0005-0000-0000-000000130000}"/>
    <cellStyle name="Avertissement 7" xfId="18437" hidden="1" xr:uid="{00000000-0005-0000-0000-000001130000}"/>
    <cellStyle name="Avertissement 7" xfId="18484" hidden="1" xr:uid="{00000000-0005-0000-0000-000002130000}"/>
    <cellStyle name="Avertissement 7" xfId="18529" hidden="1" xr:uid="{00000000-0005-0000-0000-000003130000}"/>
    <cellStyle name="Avertissement 7" xfId="18568" hidden="1" xr:uid="{00000000-0005-0000-0000-000004130000}"/>
    <cellStyle name="Avertissement 7" xfId="18605" hidden="1" xr:uid="{00000000-0005-0000-0000-000005130000}"/>
    <cellStyle name="Avertissement 7" xfId="18639" hidden="1" xr:uid="{00000000-0005-0000-0000-000006130000}"/>
    <cellStyle name="Avertissement 7" xfId="18740" hidden="1" xr:uid="{00000000-0005-0000-0000-000007130000}"/>
    <cellStyle name="Avertissement 7" xfId="18782" hidden="1" xr:uid="{00000000-0005-0000-0000-000008130000}"/>
    <cellStyle name="Avertissement 7" xfId="18847" hidden="1" xr:uid="{00000000-0005-0000-0000-000009130000}"/>
    <cellStyle name="Avertissement 7" xfId="18893" hidden="1" xr:uid="{00000000-0005-0000-0000-00000A130000}"/>
    <cellStyle name="Avertissement 7" xfId="18937" hidden="1" xr:uid="{00000000-0005-0000-0000-00000B130000}"/>
    <cellStyle name="Avertissement 7" xfId="18976" hidden="1" xr:uid="{00000000-0005-0000-0000-00000C130000}"/>
    <cellStyle name="Avertissement 7" xfId="19012" hidden="1" xr:uid="{00000000-0005-0000-0000-00000D130000}"/>
    <cellStyle name="Avertissement 7" xfId="19047" hidden="1" xr:uid="{00000000-0005-0000-0000-00000E130000}"/>
    <cellStyle name="Avertissement 7" xfId="19111" hidden="1" xr:uid="{00000000-0005-0000-0000-00000F130000}"/>
    <cellStyle name="Avertissement 7" xfId="19274" hidden="1" xr:uid="{00000000-0005-0000-0000-000010130000}"/>
    <cellStyle name="Avertissement 7" xfId="19371" hidden="1" xr:uid="{00000000-0005-0000-0000-000011130000}"/>
    <cellStyle name="Avertissement 7" xfId="19424" hidden="1" xr:uid="{00000000-0005-0000-0000-000012130000}"/>
    <cellStyle name="Avertissement 7" xfId="19474" hidden="1" xr:uid="{00000000-0005-0000-0000-000013130000}"/>
    <cellStyle name="Avertissement 7" xfId="19524" hidden="1" xr:uid="{00000000-0005-0000-0000-000014130000}"/>
    <cellStyle name="Avertissement 7" xfId="19574" hidden="1" xr:uid="{00000000-0005-0000-0000-000015130000}"/>
    <cellStyle name="Avertissement 7" xfId="19623" hidden="1" xr:uid="{00000000-0005-0000-0000-000016130000}"/>
    <cellStyle name="Avertissement 7" xfId="19672" hidden="1" xr:uid="{00000000-0005-0000-0000-000017130000}"/>
    <cellStyle name="Avertissement 7" xfId="19719" hidden="1" xr:uid="{00000000-0005-0000-0000-000018130000}"/>
    <cellStyle name="Avertissement 7" xfId="19766" hidden="1" xr:uid="{00000000-0005-0000-0000-000019130000}"/>
    <cellStyle name="Avertissement 7" xfId="19811" hidden="1" xr:uid="{00000000-0005-0000-0000-00001A130000}"/>
    <cellStyle name="Avertissement 7" xfId="19850" hidden="1" xr:uid="{00000000-0005-0000-0000-00001B130000}"/>
    <cellStyle name="Avertissement 7" xfId="19887" hidden="1" xr:uid="{00000000-0005-0000-0000-00001C130000}"/>
    <cellStyle name="Avertissement 7" xfId="19921" hidden="1" xr:uid="{00000000-0005-0000-0000-00001D130000}"/>
    <cellStyle name="Avertissement 7" xfId="20017" hidden="1" xr:uid="{00000000-0005-0000-0000-00001E130000}"/>
    <cellStyle name="Avertissement 7" xfId="20057" hidden="1" xr:uid="{00000000-0005-0000-0000-00001F130000}"/>
    <cellStyle name="Avertissement 7" xfId="20120" hidden="1" xr:uid="{00000000-0005-0000-0000-000020130000}"/>
    <cellStyle name="Avertissement 7" xfId="20166" hidden="1" xr:uid="{00000000-0005-0000-0000-000021130000}"/>
    <cellStyle name="Avertissement 7" xfId="20210" hidden="1" xr:uid="{00000000-0005-0000-0000-000022130000}"/>
    <cellStyle name="Avertissement 7" xfId="20249" hidden="1" xr:uid="{00000000-0005-0000-0000-000023130000}"/>
    <cellStyle name="Avertissement 7" xfId="20285" hidden="1" xr:uid="{00000000-0005-0000-0000-000024130000}"/>
    <cellStyle name="Avertissement 7" xfId="20320" hidden="1" xr:uid="{00000000-0005-0000-0000-000025130000}"/>
    <cellStyle name="Avertissement 7" xfId="20381" hidden="1" xr:uid="{00000000-0005-0000-0000-000026130000}"/>
    <cellStyle name="Avertissement 7" xfId="19222" hidden="1" xr:uid="{00000000-0005-0000-0000-000027130000}"/>
    <cellStyle name="Avertissement 7" xfId="19152" hidden="1" xr:uid="{00000000-0005-0000-0000-000028130000}"/>
    <cellStyle name="Avertissement 7" xfId="15521" hidden="1" xr:uid="{00000000-0005-0000-0000-000029130000}"/>
    <cellStyle name="Avertissement 7" xfId="20473" hidden="1" xr:uid="{00000000-0005-0000-0000-00002A130000}"/>
    <cellStyle name="Avertissement 7" xfId="20523" hidden="1" xr:uid="{00000000-0005-0000-0000-00002B130000}"/>
    <cellStyle name="Avertissement 7" xfId="20573" hidden="1" xr:uid="{00000000-0005-0000-0000-00002C130000}"/>
    <cellStyle name="Avertissement 7" xfId="20623" hidden="1" xr:uid="{00000000-0005-0000-0000-00002D130000}"/>
    <cellStyle name="Avertissement 7" xfId="20672" hidden="1" xr:uid="{00000000-0005-0000-0000-00002E130000}"/>
    <cellStyle name="Avertissement 7" xfId="20721" hidden="1" xr:uid="{00000000-0005-0000-0000-00002F130000}"/>
    <cellStyle name="Avertissement 7" xfId="20768" hidden="1" xr:uid="{00000000-0005-0000-0000-000030130000}"/>
    <cellStyle name="Avertissement 7" xfId="20815" hidden="1" xr:uid="{00000000-0005-0000-0000-000031130000}"/>
    <cellStyle name="Avertissement 7" xfId="20860" hidden="1" xr:uid="{00000000-0005-0000-0000-000032130000}"/>
    <cellStyle name="Avertissement 7" xfId="20899" hidden="1" xr:uid="{00000000-0005-0000-0000-000033130000}"/>
    <cellStyle name="Avertissement 7" xfId="20936" hidden="1" xr:uid="{00000000-0005-0000-0000-000034130000}"/>
    <cellStyle name="Avertissement 7" xfId="20970" hidden="1" xr:uid="{00000000-0005-0000-0000-000035130000}"/>
    <cellStyle name="Avertissement 7" xfId="21069" hidden="1" xr:uid="{00000000-0005-0000-0000-000036130000}"/>
    <cellStyle name="Avertissement 7" xfId="21111" hidden="1" xr:uid="{00000000-0005-0000-0000-000037130000}"/>
    <cellStyle name="Avertissement 7" xfId="21175" hidden="1" xr:uid="{00000000-0005-0000-0000-000038130000}"/>
    <cellStyle name="Avertissement 7" xfId="21221" hidden="1" xr:uid="{00000000-0005-0000-0000-000039130000}"/>
    <cellStyle name="Avertissement 7" xfId="21265" hidden="1" xr:uid="{00000000-0005-0000-0000-00003A130000}"/>
    <cellStyle name="Avertissement 7" xfId="21304" hidden="1" xr:uid="{00000000-0005-0000-0000-00003B130000}"/>
    <cellStyle name="Avertissement 7" xfId="21340" hidden="1" xr:uid="{00000000-0005-0000-0000-00003C130000}"/>
    <cellStyle name="Avertissement 7" xfId="21375" hidden="1" xr:uid="{00000000-0005-0000-0000-00003D130000}"/>
    <cellStyle name="Avertissement 7" xfId="21437" hidden="1" xr:uid="{00000000-0005-0000-0000-00003E130000}"/>
    <cellStyle name="Avertissement 7" xfId="21595" hidden="1" xr:uid="{00000000-0005-0000-0000-00003F130000}"/>
    <cellStyle name="Avertissement 7" xfId="21692" hidden="1" xr:uid="{00000000-0005-0000-0000-000040130000}"/>
    <cellStyle name="Avertissement 7" xfId="21745" hidden="1" xr:uid="{00000000-0005-0000-0000-000041130000}"/>
    <cellStyle name="Avertissement 7" xfId="21795" hidden="1" xr:uid="{00000000-0005-0000-0000-000042130000}"/>
    <cellStyle name="Avertissement 7" xfId="21845" hidden="1" xr:uid="{00000000-0005-0000-0000-000043130000}"/>
    <cellStyle name="Avertissement 7" xfId="21895" hidden="1" xr:uid="{00000000-0005-0000-0000-000044130000}"/>
    <cellStyle name="Avertissement 7" xfId="21944" hidden="1" xr:uid="{00000000-0005-0000-0000-000045130000}"/>
    <cellStyle name="Avertissement 7" xfId="21993" hidden="1" xr:uid="{00000000-0005-0000-0000-000046130000}"/>
    <cellStyle name="Avertissement 7" xfId="22040" hidden="1" xr:uid="{00000000-0005-0000-0000-000047130000}"/>
    <cellStyle name="Avertissement 7" xfId="22087" hidden="1" xr:uid="{00000000-0005-0000-0000-000048130000}"/>
    <cellStyle name="Avertissement 7" xfId="22132" hidden="1" xr:uid="{00000000-0005-0000-0000-000049130000}"/>
    <cellStyle name="Avertissement 7" xfId="22171" hidden="1" xr:uid="{00000000-0005-0000-0000-00004A130000}"/>
    <cellStyle name="Avertissement 7" xfId="22208" hidden="1" xr:uid="{00000000-0005-0000-0000-00004B130000}"/>
    <cellStyle name="Avertissement 7" xfId="22242" hidden="1" xr:uid="{00000000-0005-0000-0000-00004C130000}"/>
    <cellStyle name="Avertissement 7" xfId="22339" hidden="1" xr:uid="{00000000-0005-0000-0000-00004D130000}"/>
    <cellStyle name="Avertissement 7" xfId="22379" hidden="1" xr:uid="{00000000-0005-0000-0000-00004E130000}"/>
    <cellStyle name="Avertissement 7" xfId="22442" hidden="1" xr:uid="{00000000-0005-0000-0000-00004F130000}"/>
    <cellStyle name="Avertissement 7" xfId="22488" hidden="1" xr:uid="{00000000-0005-0000-0000-000050130000}"/>
    <cellStyle name="Avertissement 7" xfId="22532" hidden="1" xr:uid="{00000000-0005-0000-0000-000051130000}"/>
    <cellStyle name="Avertissement 7" xfId="22571" hidden="1" xr:uid="{00000000-0005-0000-0000-000052130000}"/>
    <cellStyle name="Avertissement 7" xfId="22607" hidden="1" xr:uid="{00000000-0005-0000-0000-000053130000}"/>
    <cellStyle name="Avertissement 7" xfId="22642" hidden="1" xr:uid="{00000000-0005-0000-0000-000054130000}"/>
    <cellStyle name="Avertissement 7" xfId="22703" hidden="1" xr:uid="{00000000-0005-0000-0000-000055130000}"/>
    <cellStyle name="Avertissement 7" xfId="21543" hidden="1" xr:uid="{00000000-0005-0000-0000-000056130000}"/>
    <cellStyle name="Avertissement 7" xfId="21020" hidden="1" xr:uid="{00000000-0005-0000-0000-000057130000}"/>
    <cellStyle name="Avertissement 7" xfId="20397" hidden="1" xr:uid="{00000000-0005-0000-0000-000058130000}"/>
    <cellStyle name="Avertissement 7" xfId="22788" hidden="1" xr:uid="{00000000-0005-0000-0000-000059130000}"/>
    <cellStyle name="Avertissement 7" xfId="22838" hidden="1" xr:uid="{00000000-0005-0000-0000-00005A130000}"/>
    <cellStyle name="Avertissement 7" xfId="22888" hidden="1" xr:uid="{00000000-0005-0000-0000-00005B130000}"/>
    <cellStyle name="Avertissement 7" xfId="22938" hidden="1" xr:uid="{00000000-0005-0000-0000-00005C130000}"/>
    <cellStyle name="Avertissement 7" xfId="22986" hidden="1" xr:uid="{00000000-0005-0000-0000-00005D130000}"/>
    <cellStyle name="Avertissement 7" xfId="23035" hidden="1" xr:uid="{00000000-0005-0000-0000-00005E130000}"/>
    <cellStyle name="Avertissement 7" xfId="23081" hidden="1" xr:uid="{00000000-0005-0000-0000-00005F130000}"/>
    <cellStyle name="Avertissement 7" xfId="23128" hidden="1" xr:uid="{00000000-0005-0000-0000-000060130000}"/>
    <cellStyle name="Avertissement 7" xfId="23173" hidden="1" xr:uid="{00000000-0005-0000-0000-000061130000}"/>
    <cellStyle name="Avertissement 7" xfId="23212" hidden="1" xr:uid="{00000000-0005-0000-0000-000062130000}"/>
    <cellStyle name="Avertissement 7" xfId="23249" hidden="1" xr:uid="{00000000-0005-0000-0000-000063130000}"/>
    <cellStyle name="Avertissement 7" xfId="23283" hidden="1" xr:uid="{00000000-0005-0000-0000-000064130000}"/>
    <cellStyle name="Avertissement 7" xfId="23381" hidden="1" xr:uid="{00000000-0005-0000-0000-000065130000}"/>
    <cellStyle name="Avertissement 7" xfId="23423" hidden="1" xr:uid="{00000000-0005-0000-0000-000066130000}"/>
    <cellStyle name="Avertissement 7" xfId="23486" hidden="1" xr:uid="{00000000-0005-0000-0000-000067130000}"/>
    <cellStyle name="Avertissement 7" xfId="23532" hidden="1" xr:uid="{00000000-0005-0000-0000-000068130000}"/>
    <cellStyle name="Avertissement 7" xfId="23576" hidden="1" xr:uid="{00000000-0005-0000-0000-000069130000}"/>
    <cellStyle name="Avertissement 7" xfId="23615" hidden="1" xr:uid="{00000000-0005-0000-0000-00006A130000}"/>
    <cellStyle name="Avertissement 7" xfId="23651" hidden="1" xr:uid="{00000000-0005-0000-0000-00006B130000}"/>
    <cellStyle name="Avertissement 7" xfId="23686" hidden="1" xr:uid="{00000000-0005-0000-0000-00006C130000}"/>
    <cellStyle name="Avertissement 7" xfId="23745" hidden="1" xr:uid="{00000000-0005-0000-0000-00006D130000}"/>
    <cellStyle name="Avertissement 7" xfId="23896" hidden="1" xr:uid="{00000000-0005-0000-0000-00006E130000}"/>
    <cellStyle name="Avertissement 7" xfId="23992" hidden="1" xr:uid="{00000000-0005-0000-0000-00006F130000}"/>
    <cellStyle name="Avertissement 7" xfId="24045" hidden="1" xr:uid="{00000000-0005-0000-0000-000070130000}"/>
    <cellStyle name="Avertissement 7" xfId="24095" hidden="1" xr:uid="{00000000-0005-0000-0000-000071130000}"/>
    <cellStyle name="Avertissement 7" xfId="24145" hidden="1" xr:uid="{00000000-0005-0000-0000-000072130000}"/>
    <cellStyle name="Avertissement 7" xfId="24195" hidden="1" xr:uid="{00000000-0005-0000-0000-000073130000}"/>
    <cellStyle name="Avertissement 7" xfId="24244" hidden="1" xr:uid="{00000000-0005-0000-0000-000074130000}"/>
    <cellStyle name="Avertissement 7" xfId="24293" hidden="1" xr:uid="{00000000-0005-0000-0000-000075130000}"/>
    <cellStyle name="Avertissement 7" xfId="24340" hidden="1" xr:uid="{00000000-0005-0000-0000-000076130000}"/>
    <cellStyle name="Avertissement 7" xfId="24387" hidden="1" xr:uid="{00000000-0005-0000-0000-000077130000}"/>
    <cellStyle name="Avertissement 7" xfId="24432" hidden="1" xr:uid="{00000000-0005-0000-0000-000078130000}"/>
    <cellStyle name="Avertissement 7" xfId="24471" hidden="1" xr:uid="{00000000-0005-0000-0000-000079130000}"/>
    <cellStyle name="Avertissement 7" xfId="24508" hidden="1" xr:uid="{00000000-0005-0000-0000-00007A130000}"/>
    <cellStyle name="Avertissement 7" xfId="24542" hidden="1" xr:uid="{00000000-0005-0000-0000-00007B130000}"/>
    <cellStyle name="Avertissement 7" xfId="24639" hidden="1" xr:uid="{00000000-0005-0000-0000-00007C130000}"/>
    <cellStyle name="Avertissement 7" xfId="24679" hidden="1" xr:uid="{00000000-0005-0000-0000-00007D130000}"/>
    <cellStyle name="Avertissement 7" xfId="24742" hidden="1" xr:uid="{00000000-0005-0000-0000-00007E130000}"/>
    <cellStyle name="Avertissement 7" xfId="24788" hidden="1" xr:uid="{00000000-0005-0000-0000-00007F130000}"/>
    <cellStyle name="Avertissement 7" xfId="24832" hidden="1" xr:uid="{00000000-0005-0000-0000-000080130000}"/>
    <cellStyle name="Avertissement 7" xfId="24871" hidden="1" xr:uid="{00000000-0005-0000-0000-000081130000}"/>
    <cellStyle name="Avertissement 7" xfId="24907" hidden="1" xr:uid="{00000000-0005-0000-0000-000082130000}"/>
    <cellStyle name="Avertissement 7" xfId="24942" hidden="1" xr:uid="{00000000-0005-0000-0000-000083130000}"/>
    <cellStyle name="Avertissement 7" xfId="25001" hidden="1" xr:uid="{00000000-0005-0000-0000-000084130000}"/>
    <cellStyle name="Avertissement 7" xfId="23844" hidden="1" xr:uid="{00000000-0005-0000-0000-000085130000}"/>
    <cellStyle name="Avertissement 7" xfId="23333" hidden="1" xr:uid="{00000000-0005-0000-0000-000086130000}"/>
    <cellStyle name="Avertissement 7" xfId="19159" hidden="1" xr:uid="{00000000-0005-0000-0000-000087130000}"/>
    <cellStyle name="Avertissement 7" xfId="25087" hidden="1" xr:uid="{00000000-0005-0000-0000-000088130000}"/>
    <cellStyle name="Avertissement 7" xfId="25137" hidden="1" xr:uid="{00000000-0005-0000-0000-000089130000}"/>
    <cellStyle name="Avertissement 7" xfId="25187" hidden="1" xr:uid="{00000000-0005-0000-0000-00008A130000}"/>
    <cellStyle name="Avertissement 7" xfId="25237" hidden="1" xr:uid="{00000000-0005-0000-0000-00008B130000}"/>
    <cellStyle name="Avertissement 7" xfId="25286" hidden="1" xr:uid="{00000000-0005-0000-0000-00008C130000}"/>
    <cellStyle name="Avertissement 7" xfId="25335" hidden="1" xr:uid="{00000000-0005-0000-0000-00008D130000}"/>
    <cellStyle name="Avertissement 7" xfId="25382" hidden="1" xr:uid="{00000000-0005-0000-0000-00008E130000}"/>
    <cellStyle name="Avertissement 7" xfId="25428" hidden="1" xr:uid="{00000000-0005-0000-0000-00008F130000}"/>
    <cellStyle name="Avertissement 7" xfId="25472" hidden="1" xr:uid="{00000000-0005-0000-0000-000090130000}"/>
    <cellStyle name="Avertissement 7" xfId="25510" hidden="1" xr:uid="{00000000-0005-0000-0000-000091130000}"/>
    <cellStyle name="Avertissement 7" xfId="25547" hidden="1" xr:uid="{00000000-0005-0000-0000-000092130000}"/>
    <cellStyle name="Avertissement 7" xfId="25581" hidden="1" xr:uid="{00000000-0005-0000-0000-000093130000}"/>
    <cellStyle name="Avertissement 7" xfId="25677" hidden="1" xr:uid="{00000000-0005-0000-0000-000094130000}"/>
    <cellStyle name="Avertissement 7" xfId="25719" hidden="1" xr:uid="{00000000-0005-0000-0000-000095130000}"/>
    <cellStyle name="Avertissement 7" xfId="25781" hidden="1" xr:uid="{00000000-0005-0000-0000-000096130000}"/>
    <cellStyle name="Avertissement 7" xfId="25827" hidden="1" xr:uid="{00000000-0005-0000-0000-000097130000}"/>
    <cellStyle name="Avertissement 7" xfId="25871" hidden="1" xr:uid="{00000000-0005-0000-0000-000098130000}"/>
    <cellStyle name="Avertissement 7" xfId="25910" hidden="1" xr:uid="{00000000-0005-0000-0000-000099130000}"/>
    <cellStyle name="Avertissement 7" xfId="25946" hidden="1" xr:uid="{00000000-0005-0000-0000-00009A130000}"/>
    <cellStyle name="Avertissement 7" xfId="25981" hidden="1" xr:uid="{00000000-0005-0000-0000-00009B130000}"/>
    <cellStyle name="Avertissement 7" xfId="26039" hidden="1" xr:uid="{00000000-0005-0000-0000-00009C130000}"/>
    <cellStyle name="Avertissement 7" xfId="26161" hidden="1" xr:uid="{00000000-0005-0000-0000-00009D130000}"/>
    <cellStyle name="Avertissement 7" xfId="26257" hidden="1" xr:uid="{00000000-0005-0000-0000-00009E130000}"/>
    <cellStyle name="Avertissement 7" xfId="26310" hidden="1" xr:uid="{00000000-0005-0000-0000-00009F130000}"/>
    <cellStyle name="Avertissement 7" xfId="26360" hidden="1" xr:uid="{00000000-0005-0000-0000-0000A0130000}"/>
    <cellStyle name="Avertissement 7" xfId="26410" hidden="1" xr:uid="{00000000-0005-0000-0000-0000A1130000}"/>
    <cellStyle name="Avertissement 7" xfId="26460" hidden="1" xr:uid="{00000000-0005-0000-0000-0000A2130000}"/>
    <cellStyle name="Avertissement 7" xfId="26509" hidden="1" xr:uid="{00000000-0005-0000-0000-0000A3130000}"/>
    <cellStyle name="Avertissement 7" xfId="26558" hidden="1" xr:uid="{00000000-0005-0000-0000-0000A4130000}"/>
    <cellStyle name="Avertissement 7" xfId="26605" hidden="1" xr:uid="{00000000-0005-0000-0000-0000A5130000}"/>
    <cellStyle name="Avertissement 7" xfId="26652" hidden="1" xr:uid="{00000000-0005-0000-0000-0000A6130000}"/>
    <cellStyle name="Avertissement 7" xfId="26697" hidden="1" xr:uid="{00000000-0005-0000-0000-0000A7130000}"/>
    <cellStyle name="Avertissement 7" xfId="26736" hidden="1" xr:uid="{00000000-0005-0000-0000-0000A8130000}"/>
    <cellStyle name="Avertissement 7" xfId="26773" hidden="1" xr:uid="{00000000-0005-0000-0000-0000A9130000}"/>
    <cellStyle name="Avertissement 7" xfId="26807" hidden="1" xr:uid="{00000000-0005-0000-0000-0000AA130000}"/>
    <cellStyle name="Avertissement 7" xfId="26903" hidden="1" xr:uid="{00000000-0005-0000-0000-0000AB130000}"/>
    <cellStyle name="Avertissement 7" xfId="26943" hidden="1" xr:uid="{00000000-0005-0000-0000-0000AC130000}"/>
    <cellStyle name="Avertissement 7" xfId="27005" hidden="1" xr:uid="{00000000-0005-0000-0000-0000AD130000}"/>
    <cellStyle name="Avertissement 7" xfId="27051" hidden="1" xr:uid="{00000000-0005-0000-0000-0000AE130000}"/>
    <cellStyle name="Avertissement 7" xfId="27095" hidden="1" xr:uid="{00000000-0005-0000-0000-0000AF130000}"/>
    <cellStyle name="Avertissement 7" xfId="27134" hidden="1" xr:uid="{00000000-0005-0000-0000-0000B0130000}"/>
    <cellStyle name="Avertissement 7" xfId="27170" hidden="1" xr:uid="{00000000-0005-0000-0000-0000B1130000}"/>
    <cellStyle name="Avertissement 7" xfId="27205" hidden="1" xr:uid="{00000000-0005-0000-0000-0000B2130000}"/>
    <cellStyle name="Avertissement 7" xfId="27263" hidden="1" xr:uid="{00000000-0005-0000-0000-0000B3130000}"/>
    <cellStyle name="Avertissement 7" xfId="26110" hidden="1" xr:uid="{00000000-0005-0000-0000-0000B4130000}"/>
    <cellStyle name="Avertissement 7" xfId="25630" hidden="1" xr:uid="{00000000-0005-0000-0000-0000B5130000}"/>
    <cellStyle name="Avertissement 7" xfId="15515" hidden="1" xr:uid="{00000000-0005-0000-0000-0000B6130000}"/>
    <cellStyle name="Avertissement 7" xfId="27322" hidden="1" xr:uid="{00000000-0005-0000-0000-0000B7130000}"/>
    <cellStyle name="Avertissement 7" xfId="27371" hidden="1" xr:uid="{00000000-0005-0000-0000-0000B8130000}"/>
    <cellStyle name="Avertissement 7" xfId="27420" hidden="1" xr:uid="{00000000-0005-0000-0000-0000B9130000}"/>
    <cellStyle name="Avertissement 7" xfId="27469" hidden="1" xr:uid="{00000000-0005-0000-0000-0000BA130000}"/>
    <cellStyle name="Avertissement 7" xfId="27517" hidden="1" xr:uid="{00000000-0005-0000-0000-0000BB130000}"/>
    <cellStyle name="Avertissement 7" xfId="27565" hidden="1" xr:uid="{00000000-0005-0000-0000-0000BC130000}"/>
    <cellStyle name="Avertissement 7" xfId="27611" hidden="1" xr:uid="{00000000-0005-0000-0000-0000BD130000}"/>
    <cellStyle name="Avertissement 7" xfId="27658" hidden="1" xr:uid="{00000000-0005-0000-0000-0000BE130000}"/>
    <cellStyle name="Avertissement 7" xfId="27703" hidden="1" xr:uid="{00000000-0005-0000-0000-0000BF130000}"/>
    <cellStyle name="Avertissement 7" xfId="27742" hidden="1" xr:uid="{00000000-0005-0000-0000-0000C0130000}"/>
    <cellStyle name="Avertissement 7" xfId="27779" hidden="1" xr:uid="{00000000-0005-0000-0000-0000C1130000}"/>
    <cellStyle name="Avertissement 7" xfId="27813" hidden="1" xr:uid="{00000000-0005-0000-0000-0000C2130000}"/>
    <cellStyle name="Avertissement 7" xfId="27908" hidden="1" xr:uid="{00000000-0005-0000-0000-0000C3130000}"/>
    <cellStyle name="Avertissement 7" xfId="27948" hidden="1" xr:uid="{00000000-0005-0000-0000-0000C4130000}"/>
    <cellStyle name="Avertissement 7" xfId="28010" hidden="1" xr:uid="{00000000-0005-0000-0000-0000C5130000}"/>
    <cellStyle name="Avertissement 7" xfId="28056" hidden="1" xr:uid="{00000000-0005-0000-0000-0000C6130000}"/>
    <cellStyle name="Avertissement 7" xfId="28100" hidden="1" xr:uid="{00000000-0005-0000-0000-0000C7130000}"/>
    <cellStyle name="Avertissement 7" xfId="28139" hidden="1" xr:uid="{00000000-0005-0000-0000-0000C8130000}"/>
    <cellStyle name="Avertissement 7" xfId="28175" hidden="1" xr:uid="{00000000-0005-0000-0000-0000C9130000}"/>
    <cellStyle name="Avertissement 7" xfId="28210" hidden="1" xr:uid="{00000000-0005-0000-0000-0000CA130000}"/>
    <cellStyle name="Avertissement 7" xfId="28268" hidden="1" xr:uid="{00000000-0005-0000-0000-0000CB130000}"/>
    <cellStyle name="Avertissement 7" xfId="28368" hidden="1" xr:uid="{00000000-0005-0000-0000-0000CC130000}"/>
    <cellStyle name="Avertissement 7" xfId="28463" hidden="1" xr:uid="{00000000-0005-0000-0000-0000CD130000}"/>
    <cellStyle name="Avertissement 7" xfId="28516" hidden="1" xr:uid="{00000000-0005-0000-0000-0000CE130000}"/>
    <cellStyle name="Avertissement 7" xfId="28566" hidden="1" xr:uid="{00000000-0005-0000-0000-0000CF130000}"/>
    <cellStyle name="Avertissement 7" xfId="28616" hidden="1" xr:uid="{00000000-0005-0000-0000-0000D0130000}"/>
    <cellStyle name="Avertissement 7" xfId="28666" hidden="1" xr:uid="{00000000-0005-0000-0000-0000D1130000}"/>
    <cellStyle name="Avertissement 7" xfId="28715" hidden="1" xr:uid="{00000000-0005-0000-0000-0000D2130000}"/>
    <cellStyle name="Avertissement 7" xfId="28764" hidden="1" xr:uid="{00000000-0005-0000-0000-0000D3130000}"/>
    <cellStyle name="Avertissement 7" xfId="28811" hidden="1" xr:uid="{00000000-0005-0000-0000-0000D4130000}"/>
    <cellStyle name="Avertissement 7" xfId="28858" hidden="1" xr:uid="{00000000-0005-0000-0000-0000D5130000}"/>
    <cellStyle name="Avertissement 7" xfId="28903" hidden="1" xr:uid="{00000000-0005-0000-0000-0000D6130000}"/>
    <cellStyle name="Avertissement 7" xfId="28942" hidden="1" xr:uid="{00000000-0005-0000-0000-0000D7130000}"/>
    <cellStyle name="Avertissement 7" xfId="28979" hidden="1" xr:uid="{00000000-0005-0000-0000-0000D8130000}"/>
    <cellStyle name="Avertissement 7" xfId="29013" hidden="1" xr:uid="{00000000-0005-0000-0000-0000D9130000}"/>
    <cellStyle name="Avertissement 7" xfId="29108" hidden="1" xr:uid="{00000000-0005-0000-0000-0000DA130000}"/>
    <cellStyle name="Avertissement 7" xfId="29148" hidden="1" xr:uid="{00000000-0005-0000-0000-0000DB130000}"/>
    <cellStyle name="Avertissement 7" xfId="29210" hidden="1" xr:uid="{00000000-0005-0000-0000-0000DC130000}"/>
    <cellStyle name="Avertissement 7" xfId="29256" hidden="1" xr:uid="{00000000-0005-0000-0000-0000DD130000}"/>
    <cellStyle name="Avertissement 7" xfId="29300" hidden="1" xr:uid="{00000000-0005-0000-0000-0000DE130000}"/>
    <cellStyle name="Avertissement 7" xfId="29339" hidden="1" xr:uid="{00000000-0005-0000-0000-0000DF130000}"/>
    <cellStyle name="Avertissement 7" xfId="29375" hidden="1" xr:uid="{00000000-0005-0000-0000-0000E0130000}"/>
    <cellStyle name="Avertissement 7" xfId="29410" hidden="1" xr:uid="{00000000-0005-0000-0000-0000E1130000}"/>
    <cellStyle name="Avertissement 7" xfId="29468" hidden="1" xr:uid="{00000000-0005-0000-0000-0000E2130000}"/>
    <cellStyle name="Avertissement 7" xfId="28318" hidden="1" xr:uid="{00000000-0005-0000-0000-0000E3130000}"/>
    <cellStyle name="Avertissement 7" xfId="29517" hidden="1" xr:uid="{00000000-0005-0000-0000-0000E4130000}"/>
    <cellStyle name="Avertissement 7" xfId="29605" hidden="1" xr:uid="{00000000-0005-0000-0000-0000E5130000}"/>
    <cellStyle name="Avertissement 7" xfId="29658" hidden="1" xr:uid="{00000000-0005-0000-0000-0000E6130000}"/>
    <cellStyle name="Avertissement 7" xfId="29707" hidden="1" xr:uid="{00000000-0005-0000-0000-0000E7130000}"/>
    <cellStyle name="Avertissement 7" xfId="29756" hidden="1" xr:uid="{00000000-0005-0000-0000-0000E8130000}"/>
    <cellStyle name="Avertissement 7" xfId="29805" hidden="1" xr:uid="{00000000-0005-0000-0000-0000E9130000}"/>
    <cellStyle name="Avertissement 7" xfId="29853" hidden="1" xr:uid="{00000000-0005-0000-0000-0000EA130000}"/>
    <cellStyle name="Avertissement 7" xfId="29901" hidden="1" xr:uid="{00000000-0005-0000-0000-0000EB130000}"/>
    <cellStyle name="Avertissement 7" xfId="29947" hidden="1" xr:uid="{00000000-0005-0000-0000-0000EC130000}"/>
    <cellStyle name="Avertissement 7" xfId="29993" hidden="1" xr:uid="{00000000-0005-0000-0000-0000ED130000}"/>
    <cellStyle name="Avertissement 7" xfId="30037" hidden="1" xr:uid="{00000000-0005-0000-0000-0000EE130000}"/>
    <cellStyle name="Avertissement 7" xfId="30075" hidden="1" xr:uid="{00000000-0005-0000-0000-0000EF130000}"/>
    <cellStyle name="Avertissement 7" xfId="30112" hidden="1" xr:uid="{00000000-0005-0000-0000-0000F0130000}"/>
    <cellStyle name="Avertissement 7" xfId="30146" hidden="1" xr:uid="{00000000-0005-0000-0000-0000F1130000}"/>
    <cellStyle name="Avertissement 7" xfId="30240" hidden="1" xr:uid="{00000000-0005-0000-0000-0000F2130000}"/>
    <cellStyle name="Avertissement 7" xfId="30280" hidden="1" xr:uid="{00000000-0005-0000-0000-0000F3130000}"/>
    <cellStyle name="Avertissement 7" xfId="30342" hidden="1" xr:uid="{00000000-0005-0000-0000-0000F4130000}"/>
    <cellStyle name="Avertissement 7" xfId="30388" hidden="1" xr:uid="{00000000-0005-0000-0000-0000F5130000}"/>
    <cellStyle name="Avertissement 7" xfId="30432" hidden="1" xr:uid="{00000000-0005-0000-0000-0000F6130000}"/>
    <cellStyle name="Avertissement 7" xfId="30471" hidden="1" xr:uid="{00000000-0005-0000-0000-0000F7130000}"/>
    <cellStyle name="Avertissement 7" xfId="30507" hidden="1" xr:uid="{00000000-0005-0000-0000-0000F8130000}"/>
    <cellStyle name="Avertissement 7" xfId="30542" hidden="1" xr:uid="{00000000-0005-0000-0000-0000F9130000}"/>
    <cellStyle name="Avertissement 7" xfId="30600" hidden="1" xr:uid="{00000000-0005-0000-0000-0000FA130000}"/>
    <cellStyle name="Avertissement 7" xfId="30700" hidden="1" xr:uid="{00000000-0005-0000-0000-0000FB130000}"/>
    <cellStyle name="Avertissement 7" xfId="30795" hidden="1" xr:uid="{00000000-0005-0000-0000-0000FC130000}"/>
    <cellStyle name="Avertissement 7" xfId="30848" hidden="1" xr:uid="{00000000-0005-0000-0000-0000FD130000}"/>
    <cellStyle name="Avertissement 7" xfId="30898" hidden="1" xr:uid="{00000000-0005-0000-0000-0000FE130000}"/>
    <cellStyle name="Avertissement 7" xfId="30948" hidden="1" xr:uid="{00000000-0005-0000-0000-0000FF130000}"/>
    <cellStyle name="Avertissement 7" xfId="30998" hidden="1" xr:uid="{00000000-0005-0000-0000-000000140000}"/>
    <cellStyle name="Avertissement 7" xfId="31047" hidden="1" xr:uid="{00000000-0005-0000-0000-000001140000}"/>
    <cellStyle name="Avertissement 7" xfId="31096" hidden="1" xr:uid="{00000000-0005-0000-0000-000002140000}"/>
    <cellStyle name="Avertissement 7" xfId="31143" hidden="1" xr:uid="{00000000-0005-0000-0000-000003140000}"/>
    <cellStyle name="Avertissement 7" xfId="31190" hidden="1" xr:uid="{00000000-0005-0000-0000-000004140000}"/>
    <cellStyle name="Avertissement 7" xfId="31235" hidden="1" xr:uid="{00000000-0005-0000-0000-000005140000}"/>
    <cellStyle name="Avertissement 7" xfId="31274" hidden="1" xr:uid="{00000000-0005-0000-0000-000006140000}"/>
    <cellStyle name="Avertissement 7" xfId="31311" hidden="1" xr:uid="{00000000-0005-0000-0000-000007140000}"/>
    <cellStyle name="Avertissement 7" xfId="31345" hidden="1" xr:uid="{00000000-0005-0000-0000-000008140000}"/>
    <cellStyle name="Avertissement 7" xfId="31440" hidden="1" xr:uid="{00000000-0005-0000-0000-000009140000}"/>
    <cellStyle name="Avertissement 7" xfId="31480" hidden="1" xr:uid="{00000000-0005-0000-0000-00000A140000}"/>
    <cellStyle name="Avertissement 7" xfId="31542" hidden="1" xr:uid="{00000000-0005-0000-0000-00000B140000}"/>
    <cellStyle name="Avertissement 7" xfId="31588" hidden="1" xr:uid="{00000000-0005-0000-0000-00000C140000}"/>
    <cellStyle name="Avertissement 7" xfId="31632" hidden="1" xr:uid="{00000000-0005-0000-0000-00000D140000}"/>
    <cellStyle name="Avertissement 7" xfId="31671" hidden="1" xr:uid="{00000000-0005-0000-0000-00000E140000}"/>
    <cellStyle name="Avertissement 7" xfId="31707" hidden="1" xr:uid="{00000000-0005-0000-0000-00000F140000}"/>
    <cellStyle name="Avertissement 7" xfId="31742" hidden="1" xr:uid="{00000000-0005-0000-0000-000010140000}"/>
    <cellStyle name="Avertissement 7" xfId="31800" hidden="1" xr:uid="{00000000-0005-0000-0000-000011140000}"/>
    <cellStyle name="Avertissement 7" xfId="30650" xr:uid="{00000000-0005-0000-0000-000012140000}"/>
    <cellStyle name="Avertissement 8" xfId="151" hidden="1" xr:uid="{00000000-0005-0000-0000-000013140000}"/>
    <cellStyle name="Avertissement 8" xfId="257" hidden="1" xr:uid="{00000000-0005-0000-0000-000014140000}"/>
    <cellStyle name="Avertissement 8" xfId="291" hidden="1" xr:uid="{00000000-0005-0000-0000-000015140000}"/>
    <cellStyle name="Avertissement 8" xfId="280" hidden="1" xr:uid="{00000000-0005-0000-0000-000016140000}"/>
    <cellStyle name="Avertissement 8" xfId="287" hidden="1" xr:uid="{00000000-0005-0000-0000-000017140000}"/>
    <cellStyle name="Avertissement 8" xfId="289" hidden="1" xr:uid="{00000000-0005-0000-0000-000018140000}"/>
    <cellStyle name="Avertissement 8" xfId="336" hidden="1" xr:uid="{00000000-0005-0000-0000-000019140000}"/>
    <cellStyle name="Avertissement 8" xfId="386" hidden="1" xr:uid="{00000000-0005-0000-0000-00001A140000}"/>
    <cellStyle name="Avertissement 8" xfId="436" hidden="1" xr:uid="{00000000-0005-0000-0000-00001B140000}"/>
    <cellStyle name="Avertissement 8" xfId="486" hidden="1" xr:uid="{00000000-0005-0000-0000-00001C140000}"/>
    <cellStyle name="Avertissement 8" xfId="535" hidden="1" xr:uid="{00000000-0005-0000-0000-00001D140000}"/>
    <cellStyle name="Avertissement 8" xfId="583" hidden="1" xr:uid="{00000000-0005-0000-0000-00001E140000}"/>
    <cellStyle name="Avertissement 8" xfId="630" hidden="1" xr:uid="{00000000-0005-0000-0000-00001F140000}"/>
    <cellStyle name="Avertissement 8" xfId="676" hidden="1" xr:uid="{00000000-0005-0000-0000-000020140000}"/>
    <cellStyle name="Avertissement 8" xfId="909" hidden="1" xr:uid="{00000000-0005-0000-0000-000021140000}"/>
    <cellStyle name="Avertissement 8" xfId="832" hidden="1" xr:uid="{00000000-0005-0000-0000-000022140000}"/>
    <cellStyle name="Avertissement 8" xfId="996" hidden="1" xr:uid="{00000000-0005-0000-0000-000023140000}"/>
    <cellStyle name="Avertissement 8" xfId="856" hidden="1" xr:uid="{00000000-0005-0000-0000-000024140000}"/>
    <cellStyle name="Avertissement 8" xfId="851" hidden="1" xr:uid="{00000000-0005-0000-0000-000025140000}"/>
    <cellStyle name="Avertissement 8" xfId="981" hidden="1" xr:uid="{00000000-0005-0000-0000-000026140000}"/>
    <cellStyle name="Avertissement 8" xfId="1002" hidden="1" xr:uid="{00000000-0005-0000-0000-000027140000}"/>
    <cellStyle name="Avertissement 8" xfId="1048" hidden="1" xr:uid="{00000000-0005-0000-0000-000028140000}"/>
    <cellStyle name="Avertissement 8" xfId="1280" hidden="1" xr:uid="{00000000-0005-0000-0000-000029140000}"/>
    <cellStyle name="Avertissement 8" xfId="1527" hidden="1" xr:uid="{00000000-0005-0000-0000-00002A140000}"/>
    <cellStyle name="Avertissement 8" xfId="1633" hidden="1" xr:uid="{00000000-0005-0000-0000-00002B140000}"/>
    <cellStyle name="Avertissement 8" xfId="1667" hidden="1" xr:uid="{00000000-0005-0000-0000-00002C140000}"/>
    <cellStyle name="Avertissement 8" xfId="1656" hidden="1" xr:uid="{00000000-0005-0000-0000-00002D140000}"/>
    <cellStyle name="Avertissement 8" xfId="1663" hidden="1" xr:uid="{00000000-0005-0000-0000-00002E140000}"/>
    <cellStyle name="Avertissement 8" xfId="1665" hidden="1" xr:uid="{00000000-0005-0000-0000-00002F140000}"/>
    <cellStyle name="Avertissement 8" xfId="1712" hidden="1" xr:uid="{00000000-0005-0000-0000-000030140000}"/>
    <cellStyle name="Avertissement 8" xfId="1762" hidden="1" xr:uid="{00000000-0005-0000-0000-000031140000}"/>
    <cellStyle name="Avertissement 8" xfId="1812" hidden="1" xr:uid="{00000000-0005-0000-0000-000032140000}"/>
    <cellStyle name="Avertissement 8" xfId="1862" hidden="1" xr:uid="{00000000-0005-0000-0000-000033140000}"/>
    <cellStyle name="Avertissement 8" xfId="1911" hidden="1" xr:uid="{00000000-0005-0000-0000-000034140000}"/>
    <cellStyle name="Avertissement 8" xfId="1959" hidden="1" xr:uid="{00000000-0005-0000-0000-000035140000}"/>
    <cellStyle name="Avertissement 8" xfId="2006" hidden="1" xr:uid="{00000000-0005-0000-0000-000036140000}"/>
    <cellStyle name="Avertissement 8" xfId="2052" hidden="1" xr:uid="{00000000-0005-0000-0000-000037140000}"/>
    <cellStyle name="Avertissement 8" xfId="2285" hidden="1" xr:uid="{00000000-0005-0000-0000-000038140000}"/>
    <cellStyle name="Avertissement 8" xfId="2208" hidden="1" xr:uid="{00000000-0005-0000-0000-000039140000}"/>
    <cellStyle name="Avertissement 8" xfId="2372" hidden="1" xr:uid="{00000000-0005-0000-0000-00003A140000}"/>
    <cellStyle name="Avertissement 8" xfId="2232" hidden="1" xr:uid="{00000000-0005-0000-0000-00003B140000}"/>
    <cellStyle name="Avertissement 8" xfId="2227" hidden="1" xr:uid="{00000000-0005-0000-0000-00003C140000}"/>
    <cellStyle name="Avertissement 8" xfId="2357" hidden="1" xr:uid="{00000000-0005-0000-0000-00003D140000}"/>
    <cellStyle name="Avertissement 8" xfId="2378" hidden="1" xr:uid="{00000000-0005-0000-0000-00003E140000}"/>
    <cellStyle name="Avertissement 8" xfId="2424" hidden="1" xr:uid="{00000000-0005-0000-0000-00003F140000}"/>
    <cellStyle name="Avertissement 8" xfId="2655" hidden="1" xr:uid="{00000000-0005-0000-0000-000040140000}"/>
    <cellStyle name="Avertissement 8" xfId="1454" hidden="1" xr:uid="{00000000-0005-0000-0000-000041140000}"/>
    <cellStyle name="Avertissement 8" xfId="2716" hidden="1" xr:uid="{00000000-0005-0000-0000-000042140000}"/>
    <cellStyle name="Avertissement 8" xfId="2828" hidden="1" xr:uid="{00000000-0005-0000-0000-000043140000}"/>
    <cellStyle name="Avertissement 8" xfId="2862" hidden="1" xr:uid="{00000000-0005-0000-0000-000044140000}"/>
    <cellStyle name="Avertissement 8" xfId="2851" hidden="1" xr:uid="{00000000-0005-0000-0000-000045140000}"/>
    <cellStyle name="Avertissement 8" xfId="2858" hidden="1" xr:uid="{00000000-0005-0000-0000-000046140000}"/>
    <cellStyle name="Avertissement 8" xfId="2860" hidden="1" xr:uid="{00000000-0005-0000-0000-000047140000}"/>
    <cellStyle name="Avertissement 8" xfId="2907" hidden="1" xr:uid="{00000000-0005-0000-0000-000048140000}"/>
    <cellStyle name="Avertissement 8" xfId="2956" hidden="1" xr:uid="{00000000-0005-0000-0000-000049140000}"/>
    <cellStyle name="Avertissement 8" xfId="3006" hidden="1" xr:uid="{00000000-0005-0000-0000-00004A140000}"/>
    <cellStyle name="Avertissement 8" xfId="3056" hidden="1" xr:uid="{00000000-0005-0000-0000-00004B140000}"/>
    <cellStyle name="Avertissement 8" xfId="3105" hidden="1" xr:uid="{00000000-0005-0000-0000-00004C140000}"/>
    <cellStyle name="Avertissement 8" xfId="3153" hidden="1" xr:uid="{00000000-0005-0000-0000-00004D140000}"/>
    <cellStyle name="Avertissement 8" xfId="3200" hidden="1" xr:uid="{00000000-0005-0000-0000-00004E140000}"/>
    <cellStyle name="Avertissement 8" xfId="3246" hidden="1" xr:uid="{00000000-0005-0000-0000-00004F140000}"/>
    <cellStyle name="Avertissement 8" xfId="3478" hidden="1" xr:uid="{00000000-0005-0000-0000-000050140000}"/>
    <cellStyle name="Avertissement 8" xfId="3402" hidden="1" xr:uid="{00000000-0005-0000-0000-000051140000}"/>
    <cellStyle name="Avertissement 8" xfId="3564" hidden="1" xr:uid="{00000000-0005-0000-0000-000052140000}"/>
    <cellStyle name="Avertissement 8" xfId="3426" hidden="1" xr:uid="{00000000-0005-0000-0000-000053140000}"/>
    <cellStyle name="Avertissement 8" xfId="3421" hidden="1" xr:uid="{00000000-0005-0000-0000-000054140000}"/>
    <cellStyle name="Avertissement 8" xfId="3550" hidden="1" xr:uid="{00000000-0005-0000-0000-000055140000}"/>
    <cellStyle name="Avertissement 8" xfId="3570" hidden="1" xr:uid="{00000000-0005-0000-0000-000056140000}"/>
    <cellStyle name="Avertissement 8" xfId="3616" hidden="1" xr:uid="{00000000-0005-0000-0000-000057140000}"/>
    <cellStyle name="Avertissement 8" xfId="3846" hidden="1" xr:uid="{00000000-0005-0000-0000-000058140000}"/>
    <cellStyle name="Avertissement 8" xfId="2229" hidden="1" xr:uid="{00000000-0005-0000-0000-000059140000}"/>
    <cellStyle name="Avertissement 8" xfId="3938" hidden="1" xr:uid="{00000000-0005-0000-0000-00005A140000}"/>
    <cellStyle name="Avertissement 8" xfId="3972" hidden="1" xr:uid="{00000000-0005-0000-0000-00005B140000}"/>
    <cellStyle name="Avertissement 8" xfId="3961" hidden="1" xr:uid="{00000000-0005-0000-0000-00005C140000}"/>
    <cellStyle name="Avertissement 8" xfId="3968" hidden="1" xr:uid="{00000000-0005-0000-0000-00005D140000}"/>
    <cellStyle name="Avertissement 8" xfId="3970" hidden="1" xr:uid="{00000000-0005-0000-0000-00005E140000}"/>
    <cellStyle name="Avertissement 8" xfId="4017" hidden="1" xr:uid="{00000000-0005-0000-0000-00005F140000}"/>
    <cellStyle name="Avertissement 8" xfId="4067" hidden="1" xr:uid="{00000000-0005-0000-0000-000060140000}"/>
    <cellStyle name="Avertissement 8" xfId="4117" hidden="1" xr:uid="{00000000-0005-0000-0000-000061140000}"/>
    <cellStyle name="Avertissement 8" xfId="4167" hidden="1" xr:uid="{00000000-0005-0000-0000-000062140000}"/>
    <cellStyle name="Avertissement 8" xfId="4216" hidden="1" xr:uid="{00000000-0005-0000-0000-000063140000}"/>
    <cellStyle name="Avertissement 8" xfId="4264" hidden="1" xr:uid="{00000000-0005-0000-0000-000064140000}"/>
    <cellStyle name="Avertissement 8" xfId="4311" hidden="1" xr:uid="{00000000-0005-0000-0000-000065140000}"/>
    <cellStyle name="Avertissement 8" xfId="4357" hidden="1" xr:uid="{00000000-0005-0000-0000-000066140000}"/>
    <cellStyle name="Avertissement 8" xfId="4584" hidden="1" xr:uid="{00000000-0005-0000-0000-000067140000}"/>
    <cellStyle name="Avertissement 8" xfId="4513" hidden="1" xr:uid="{00000000-0005-0000-0000-000068140000}"/>
    <cellStyle name="Avertissement 8" xfId="4668" hidden="1" xr:uid="{00000000-0005-0000-0000-000069140000}"/>
    <cellStyle name="Avertissement 8" xfId="4534" hidden="1" xr:uid="{00000000-0005-0000-0000-00006A140000}"/>
    <cellStyle name="Avertissement 8" xfId="4531" hidden="1" xr:uid="{00000000-0005-0000-0000-00006B140000}"/>
    <cellStyle name="Avertissement 8" xfId="4655" hidden="1" xr:uid="{00000000-0005-0000-0000-00006C140000}"/>
    <cellStyle name="Avertissement 8" xfId="4674" hidden="1" xr:uid="{00000000-0005-0000-0000-00006D140000}"/>
    <cellStyle name="Avertissement 8" xfId="4720" hidden="1" xr:uid="{00000000-0005-0000-0000-00006E140000}"/>
    <cellStyle name="Avertissement 8" xfId="4946" hidden="1" xr:uid="{00000000-0005-0000-0000-00006F140000}"/>
    <cellStyle name="Avertissement 8" xfId="3872" hidden="1" xr:uid="{00000000-0005-0000-0000-000070140000}"/>
    <cellStyle name="Avertissement 8" xfId="3926" hidden="1" xr:uid="{00000000-0005-0000-0000-000071140000}"/>
    <cellStyle name="Avertissement 8" xfId="5039" hidden="1" xr:uid="{00000000-0005-0000-0000-000072140000}"/>
    <cellStyle name="Avertissement 8" xfId="5072" hidden="1" xr:uid="{00000000-0005-0000-0000-000073140000}"/>
    <cellStyle name="Avertissement 8" xfId="5062" hidden="1" xr:uid="{00000000-0005-0000-0000-000074140000}"/>
    <cellStyle name="Avertissement 8" xfId="5069" hidden="1" xr:uid="{00000000-0005-0000-0000-000075140000}"/>
    <cellStyle name="Avertissement 8" xfId="5071" hidden="1" xr:uid="{00000000-0005-0000-0000-000076140000}"/>
    <cellStyle name="Avertissement 8" xfId="5117" hidden="1" xr:uid="{00000000-0005-0000-0000-000077140000}"/>
    <cellStyle name="Avertissement 8" xfId="5166" hidden="1" xr:uid="{00000000-0005-0000-0000-000078140000}"/>
    <cellStyle name="Avertissement 8" xfId="5216" hidden="1" xr:uid="{00000000-0005-0000-0000-000079140000}"/>
    <cellStyle name="Avertissement 8" xfId="5266" hidden="1" xr:uid="{00000000-0005-0000-0000-00007A140000}"/>
    <cellStyle name="Avertissement 8" xfId="5315" hidden="1" xr:uid="{00000000-0005-0000-0000-00007B140000}"/>
    <cellStyle name="Avertissement 8" xfId="5363" hidden="1" xr:uid="{00000000-0005-0000-0000-00007C140000}"/>
    <cellStyle name="Avertissement 8" xfId="5410" hidden="1" xr:uid="{00000000-0005-0000-0000-00007D140000}"/>
    <cellStyle name="Avertissement 8" xfId="5456" hidden="1" xr:uid="{00000000-0005-0000-0000-00007E140000}"/>
    <cellStyle name="Avertissement 8" xfId="5683" hidden="1" xr:uid="{00000000-0005-0000-0000-00007F140000}"/>
    <cellStyle name="Avertissement 8" xfId="5612" hidden="1" xr:uid="{00000000-0005-0000-0000-000080140000}"/>
    <cellStyle name="Avertissement 8" xfId="5765" hidden="1" xr:uid="{00000000-0005-0000-0000-000081140000}"/>
    <cellStyle name="Avertissement 8" xfId="5633" hidden="1" xr:uid="{00000000-0005-0000-0000-000082140000}"/>
    <cellStyle name="Avertissement 8" xfId="5630" hidden="1" xr:uid="{00000000-0005-0000-0000-000083140000}"/>
    <cellStyle name="Avertissement 8" xfId="5752" hidden="1" xr:uid="{00000000-0005-0000-0000-000084140000}"/>
    <cellStyle name="Avertissement 8" xfId="5771" hidden="1" xr:uid="{00000000-0005-0000-0000-000085140000}"/>
    <cellStyle name="Avertissement 8" xfId="5817" hidden="1" xr:uid="{00000000-0005-0000-0000-000086140000}"/>
    <cellStyle name="Avertissement 8" xfId="6043" hidden="1" xr:uid="{00000000-0005-0000-0000-000087140000}"/>
    <cellStyle name="Avertissement 8" xfId="6210" hidden="1" xr:uid="{00000000-0005-0000-0000-000088140000}"/>
    <cellStyle name="Avertissement 8" xfId="6316" hidden="1" xr:uid="{00000000-0005-0000-0000-000089140000}"/>
    <cellStyle name="Avertissement 8" xfId="6350" hidden="1" xr:uid="{00000000-0005-0000-0000-00008A140000}"/>
    <cellStyle name="Avertissement 8" xfId="6339" hidden="1" xr:uid="{00000000-0005-0000-0000-00008B140000}"/>
    <cellStyle name="Avertissement 8" xfId="6346" hidden="1" xr:uid="{00000000-0005-0000-0000-00008C140000}"/>
    <cellStyle name="Avertissement 8" xfId="6348" hidden="1" xr:uid="{00000000-0005-0000-0000-00008D140000}"/>
    <cellStyle name="Avertissement 8" xfId="6395" hidden="1" xr:uid="{00000000-0005-0000-0000-00008E140000}"/>
    <cellStyle name="Avertissement 8" xfId="6445" hidden="1" xr:uid="{00000000-0005-0000-0000-00008F140000}"/>
    <cellStyle name="Avertissement 8" xfId="6495" hidden="1" xr:uid="{00000000-0005-0000-0000-000090140000}"/>
    <cellStyle name="Avertissement 8" xfId="6545" hidden="1" xr:uid="{00000000-0005-0000-0000-000091140000}"/>
    <cellStyle name="Avertissement 8" xfId="6594" hidden="1" xr:uid="{00000000-0005-0000-0000-000092140000}"/>
    <cellStyle name="Avertissement 8" xfId="6642" hidden="1" xr:uid="{00000000-0005-0000-0000-000093140000}"/>
    <cellStyle name="Avertissement 8" xfId="6689" hidden="1" xr:uid="{00000000-0005-0000-0000-000094140000}"/>
    <cellStyle name="Avertissement 8" xfId="6735" hidden="1" xr:uid="{00000000-0005-0000-0000-000095140000}"/>
    <cellStyle name="Avertissement 8" xfId="6966" hidden="1" xr:uid="{00000000-0005-0000-0000-000096140000}"/>
    <cellStyle name="Avertissement 8" xfId="6891" hidden="1" xr:uid="{00000000-0005-0000-0000-000097140000}"/>
    <cellStyle name="Avertissement 8" xfId="7053" hidden="1" xr:uid="{00000000-0005-0000-0000-000098140000}"/>
    <cellStyle name="Avertissement 8" xfId="6914" hidden="1" xr:uid="{00000000-0005-0000-0000-000099140000}"/>
    <cellStyle name="Avertissement 8" xfId="6909" hidden="1" xr:uid="{00000000-0005-0000-0000-00009A140000}"/>
    <cellStyle name="Avertissement 8" xfId="7038" hidden="1" xr:uid="{00000000-0005-0000-0000-00009B140000}"/>
    <cellStyle name="Avertissement 8" xfId="7059" hidden="1" xr:uid="{00000000-0005-0000-0000-00009C140000}"/>
    <cellStyle name="Avertissement 8" xfId="7105" hidden="1" xr:uid="{00000000-0005-0000-0000-00009D140000}"/>
    <cellStyle name="Avertissement 8" xfId="7336" hidden="1" xr:uid="{00000000-0005-0000-0000-00009E140000}"/>
    <cellStyle name="Avertissement 8" xfId="7487" hidden="1" xr:uid="{00000000-0005-0000-0000-00009F140000}"/>
    <cellStyle name="Avertissement 8" xfId="7584" hidden="1" xr:uid="{00000000-0005-0000-0000-0000A0140000}"/>
    <cellStyle name="Avertissement 8" xfId="7617" hidden="1" xr:uid="{00000000-0005-0000-0000-0000A1140000}"/>
    <cellStyle name="Avertissement 8" xfId="7607" hidden="1" xr:uid="{00000000-0005-0000-0000-0000A2140000}"/>
    <cellStyle name="Avertissement 8" xfId="7614" hidden="1" xr:uid="{00000000-0005-0000-0000-0000A3140000}"/>
    <cellStyle name="Avertissement 8" xfId="7616" hidden="1" xr:uid="{00000000-0005-0000-0000-0000A4140000}"/>
    <cellStyle name="Avertissement 8" xfId="7662" hidden="1" xr:uid="{00000000-0005-0000-0000-0000A5140000}"/>
    <cellStyle name="Avertissement 8" xfId="7712" hidden="1" xr:uid="{00000000-0005-0000-0000-0000A6140000}"/>
    <cellStyle name="Avertissement 8" xfId="7762" hidden="1" xr:uid="{00000000-0005-0000-0000-0000A7140000}"/>
    <cellStyle name="Avertissement 8" xfId="7812" hidden="1" xr:uid="{00000000-0005-0000-0000-0000A8140000}"/>
    <cellStyle name="Avertissement 8" xfId="7861" hidden="1" xr:uid="{00000000-0005-0000-0000-0000A9140000}"/>
    <cellStyle name="Avertissement 8" xfId="7909" hidden="1" xr:uid="{00000000-0005-0000-0000-0000AA140000}"/>
    <cellStyle name="Avertissement 8" xfId="7956" hidden="1" xr:uid="{00000000-0005-0000-0000-0000AB140000}"/>
    <cellStyle name="Avertissement 8" xfId="8002" hidden="1" xr:uid="{00000000-0005-0000-0000-0000AC140000}"/>
    <cellStyle name="Avertissement 8" xfId="8231" hidden="1" xr:uid="{00000000-0005-0000-0000-0000AD140000}"/>
    <cellStyle name="Avertissement 8" xfId="8158" hidden="1" xr:uid="{00000000-0005-0000-0000-0000AE140000}"/>
    <cellStyle name="Avertissement 8" xfId="8314" hidden="1" xr:uid="{00000000-0005-0000-0000-0000AF140000}"/>
    <cellStyle name="Avertissement 8" xfId="8179" hidden="1" xr:uid="{00000000-0005-0000-0000-0000B0140000}"/>
    <cellStyle name="Avertissement 8" xfId="8176" hidden="1" xr:uid="{00000000-0005-0000-0000-0000B1140000}"/>
    <cellStyle name="Avertissement 8" xfId="8300" hidden="1" xr:uid="{00000000-0005-0000-0000-0000B2140000}"/>
    <cellStyle name="Avertissement 8" xfId="8320" hidden="1" xr:uid="{00000000-0005-0000-0000-0000B3140000}"/>
    <cellStyle name="Avertissement 8" xfId="8366" hidden="1" xr:uid="{00000000-0005-0000-0000-0000B4140000}"/>
    <cellStyle name="Avertissement 8" xfId="8594" hidden="1" xr:uid="{00000000-0005-0000-0000-0000B5140000}"/>
    <cellStyle name="Avertissement 8" xfId="7435" hidden="1" xr:uid="{00000000-0005-0000-0000-0000B6140000}"/>
    <cellStyle name="Avertissement 8" xfId="8691" hidden="1" xr:uid="{00000000-0005-0000-0000-0000B7140000}"/>
    <cellStyle name="Avertissement 8" xfId="8725" hidden="1" xr:uid="{00000000-0005-0000-0000-0000B8140000}"/>
    <cellStyle name="Avertissement 8" xfId="8714" hidden="1" xr:uid="{00000000-0005-0000-0000-0000B9140000}"/>
    <cellStyle name="Avertissement 8" xfId="8721" hidden="1" xr:uid="{00000000-0005-0000-0000-0000BA140000}"/>
    <cellStyle name="Avertissement 8" xfId="8723" hidden="1" xr:uid="{00000000-0005-0000-0000-0000BB140000}"/>
    <cellStyle name="Avertissement 8" xfId="8770" hidden="1" xr:uid="{00000000-0005-0000-0000-0000BC140000}"/>
    <cellStyle name="Avertissement 8" xfId="8820" hidden="1" xr:uid="{00000000-0005-0000-0000-0000BD140000}"/>
    <cellStyle name="Avertissement 8" xfId="8869" hidden="1" xr:uid="{00000000-0005-0000-0000-0000BE140000}"/>
    <cellStyle name="Avertissement 8" xfId="8919" hidden="1" xr:uid="{00000000-0005-0000-0000-0000BF140000}"/>
    <cellStyle name="Avertissement 8" xfId="8968" hidden="1" xr:uid="{00000000-0005-0000-0000-0000C0140000}"/>
    <cellStyle name="Avertissement 8" xfId="9016" hidden="1" xr:uid="{00000000-0005-0000-0000-0000C1140000}"/>
    <cellStyle name="Avertissement 8" xfId="9063" hidden="1" xr:uid="{00000000-0005-0000-0000-0000C2140000}"/>
    <cellStyle name="Avertissement 8" xfId="9109" hidden="1" xr:uid="{00000000-0005-0000-0000-0000C3140000}"/>
    <cellStyle name="Avertissement 8" xfId="9342" hidden="1" xr:uid="{00000000-0005-0000-0000-0000C4140000}"/>
    <cellStyle name="Avertissement 8" xfId="9265" hidden="1" xr:uid="{00000000-0005-0000-0000-0000C5140000}"/>
    <cellStyle name="Avertissement 8" xfId="9429" hidden="1" xr:uid="{00000000-0005-0000-0000-0000C6140000}"/>
    <cellStyle name="Avertissement 8" xfId="9289" hidden="1" xr:uid="{00000000-0005-0000-0000-0000C7140000}"/>
    <cellStyle name="Avertissement 8" xfId="9284" hidden="1" xr:uid="{00000000-0005-0000-0000-0000C8140000}"/>
    <cellStyle name="Avertissement 8" xfId="9414" hidden="1" xr:uid="{00000000-0005-0000-0000-0000C9140000}"/>
    <cellStyle name="Avertissement 8" xfId="9435" hidden="1" xr:uid="{00000000-0005-0000-0000-0000CA140000}"/>
    <cellStyle name="Avertissement 8" xfId="9481" hidden="1" xr:uid="{00000000-0005-0000-0000-0000CB140000}"/>
    <cellStyle name="Avertissement 8" xfId="9713" hidden="1" xr:uid="{00000000-0005-0000-0000-0000CC140000}"/>
    <cellStyle name="Avertissement 8" xfId="9867" hidden="1" xr:uid="{00000000-0005-0000-0000-0000CD140000}"/>
    <cellStyle name="Avertissement 8" xfId="9964" hidden="1" xr:uid="{00000000-0005-0000-0000-0000CE140000}"/>
    <cellStyle name="Avertissement 8" xfId="9997" hidden="1" xr:uid="{00000000-0005-0000-0000-0000CF140000}"/>
    <cellStyle name="Avertissement 8" xfId="9987" hidden="1" xr:uid="{00000000-0005-0000-0000-0000D0140000}"/>
    <cellStyle name="Avertissement 8" xfId="9994" hidden="1" xr:uid="{00000000-0005-0000-0000-0000D1140000}"/>
    <cellStyle name="Avertissement 8" xfId="9996" hidden="1" xr:uid="{00000000-0005-0000-0000-0000D2140000}"/>
    <cellStyle name="Avertissement 8" xfId="10042" hidden="1" xr:uid="{00000000-0005-0000-0000-0000D3140000}"/>
    <cellStyle name="Avertissement 8" xfId="10092" hidden="1" xr:uid="{00000000-0005-0000-0000-0000D4140000}"/>
    <cellStyle name="Avertissement 8" xfId="10142" hidden="1" xr:uid="{00000000-0005-0000-0000-0000D5140000}"/>
    <cellStyle name="Avertissement 8" xfId="10192" hidden="1" xr:uid="{00000000-0005-0000-0000-0000D6140000}"/>
    <cellStyle name="Avertissement 8" xfId="10241" hidden="1" xr:uid="{00000000-0005-0000-0000-0000D7140000}"/>
    <cellStyle name="Avertissement 8" xfId="10289" hidden="1" xr:uid="{00000000-0005-0000-0000-0000D8140000}"/>
    <cellStyle name="Avertissement 8" xfId="10336" hidden="1" xr:uid="{00000000-0005-0000-0000-0000D9140000}"/>
    <cellStyle name="Avertissement 8" xfId="10382" hidden="1" xr:uid="{00000000-0005-0000-0000-0000DA140000}"/>
    <cellStyle name="Avertissement 8" xfId="10611" hidden="1" xr:uid="{00000000-0005-0000-0000-0000DB140000}"/>
    <cellStyle name="Avertissement 8" xfId="10538" hidden="1" xr:uid="{00000000-0005-0000-0000-0000DC140000}"/>
    <cellStyle name="Avertissement 8" xfId="10694" hidden="1" xr:uid="{00000000-0005-0000-0000-0000DD140000}"/>
    <cellStyle name="Avertissement 8" xfId="10559" hidden="1" xr:uid="{00000000-0005-0000-0000-0000DE140000}"/>
    <cellStyle name="Avertissement 8" xfId="10556" hidden="1" xr:uid="{00000000-0005-0000-0000-0000DF140000}"/>
    <cellStyle name="Avertissement 8" xfId="10680" hidden="1" xr:uid="{00000000-0005-0000-0000-0000E0140000}"/>
    <cellStyle name="Avertissement 8" xfId="10700" hidden="1" xr:uid="{00000000-0005-0000-0000-0000E1140000}"/>
    <cellStyle name="Avertissement 8" xfId="10746" hidden="1" xr:uid="{00000000-0005-0000-0000-0000E2140000}"/>
    <cellStyle name="Avertissement 8" xfId="10975" hidden="1" xr:uid="{00000000-0005-0000-0000-0000E3140000}"/>
    <cellStyle name="Avertissement 8" xfId="9815" hidden="1" xr:uid="{00000000-0005-0000-0000-0000E4140000}"/>
    <cellStyle name="Avertissement 8" xfId="11033" hidden="1" xr:uid="{00000000-0005-0000-0000-0000E5140000}"/>
    <cellStyle name="Avertissement 8" xfId="11067" hidden="1" xr:uid="{00000000-0005-0000-0000-0000E6140000}"/>
    <cellStyle name="Avertissement 8" xfId="11056" hidden="1" xr:uid="{00000000-0005-0000-0000-0000E7140000}"/>
    <cellStyle name="Avertissement 8" xfId="11063" hidden="1" xr:uid="{00000000-0005-0000-0000-0000E8140000}"/>
    <cellStyle name="Avertissement 8" xfId="11065" hidden="1" xr:uid="{00000000-0005-0000-0000-0000E9140000}"/>
    <cellStyle name="Avertissement 8" xfId="11112" hidden="1" xr:uid="{00000000-0005-0000-0000-0000EA140000}"/>
    <cellStyle name="Avertissement 8" xfId="11162" hidden="1" xr:uid="{00000000-0005-0000-0000-0000EB140000}"/>
    <cellStyle name="Avertissement 8" xfId="11212" hidden="1" xr:uid="{00000000-0005-0000-0000-0000EC140000}"/>
    <cellStyle name="Avertissement 8" xfId="11262" hidden="1" xr:uid="{00000000-0005-0000-0000-0000ED140000}"/>
    <cellStyle name="Avertissement 8" xfId="11311" hidden="1" xr:uid="{00000000-0005-0000-0000-0000EE140000}"/>
    <cellStyle name="Avertissement 8" xfId="11359" hidden="1" xr:uid="{00000000-0005-0000-0000-0000EF140000}"/>
    <cellStyle name="Avertissement 8" xfId="11406" hidden="1" xr:uid="{00000000-0005-0000-0000-0000F0140000}"/>
    <cellStyle name="Avertissement 8" xfId="11452" hidden="1" xr:uid="{00000000-0005-0000-0000-0000F1140000}"/>
    <cellStyle name="Avertissement 8" xfId="11681" hidden="1" xr:uid="{00000000-0005-0000-0000-0000F2140000}"/>
    <cellStyle name="Avertissement 8" xfId="11608" hidden="1" xr:uid="{00000000-0005-0000-0000-0000F3140000}"/>
    <cellStyle name="Avertissement 8" xfId="11765" hidden="1" xr:uid="{00000000-0005-0000-0000-0000F4140000}"/>
    <cellStyle name="Avertissement 8" xfId="11631" hidden="1" xr:uid="{00000000-0005-0000-0000-0000F5140000}"/>
    <cellStyle name="Avertissement 8" xfId="11626" hidden="1" xr:uid="{00000000-0005-0000-0000-0000F6140000}"/>
    <cellStyle name="Avertissement 8" xfId="11752" hidden="1" xr:uid="{00000000-0005-0000-0000-0000F7140000}"/>
    <cellStyle name="Avertissement 8" xfId="11771" hidden="1" xr:uid="{00000000-0005-0000-0000-0000F8140000}"/>
    <cellStyle name="Avertissement 8" xfId="11817" hidden="1" xr:uid="{00000000-0005-0000-0000-0000F9140000}"/>
    <cellStyle name="Avertissement 8" xfId="12044" hidden="1" xr:uid="{00000000-0005-0000-0000-0000FA140000}"/>
    <cellStyle name="Avertissement 8" xfId="12167" hidden="1" xr:uid="{00000000-0005-0000-0000-0000FB140000}"/>
    <cellStyle name="Avertissement 8" xfId="12263" hidden="1" xr:uid="{00000000-0005-0000-0000-0000FC140000}"/>
    <cellStyle name="Avertissement 8" xfId="12296" hidden="1" xr:uid="{00000000-0005-0000-0000-0000FD140000}"/>
    <cellStyle name="Avertissement 8" xfId="12286" hidden="1" xr:uid="{00000000-0005-0000-0000-0000FE140000}"/>
    <cellStyle name="Avertissement 8" xfId="12293" hidden="1" xr:uid="{00000000-0005-0000-0000-0000FF140000}"/>
    <cellStyle name="Avertissement 8" xfId="12295" hidden="1" xr:uid="{00000000-0005-0000-0000-000000150000}"/>
    <cellStyle name="Avertissement 8" xfId="12341" hidden="1" xr:uid="{00000000-0005-0000-0000-000001150000}"/>
    <cellStyle name="Avertissement 8" xfId="12391" hidden="1" xr:uid="{00000000-0005-0000-0000-000002150000}"/>
    <cellStyle name="Avertissement 8" xfId="12441" hidden="1" xr:uid="{00000000-0005-0000-0000-000003150000}"/>
    <cellStyle name="Avertissement 8" xfId="12491" hidden="1" xr:uid="{00000000-0005-0000-0000-000004150000}"/>
    <cellStyle name="Avertissement 8" xfId="12540" hidden="1" xr:uid="{00000000-0005-0000-0000-000005150000}"/>
    <cellStyle name="Avertissement 8" xfId="12588" hidden="1" xr:uid="{00000000-0005-0000-0000-000006150000}"/>
    <cellStyle name="Avertissement 8" xfId="12635" hidden="1" xr:uid="{00000000-0005-0000-0000-000007150000}"/>
    <cellStyle name="Avertissement 8" xfId="12681" hidden="1" xr:uid="{00000000-0005-0000-0000-000008150000}"/>
    <cellStyle name="Avertissement 8" xfId="12909" hidden="1" xr:uid="{00000000-0005-0000-0000-000009150000}"/>
    <cellStyle name="Avertissement 8" xfId="12837" hidden="1" xr:uid="{00000000-0005-0000-0000-00000A150000}"/>
    <cellStyle name="Avertissement 8" xfId="12991" hidden="1" xr:uid="{00000000-0005-0000-0000-00000B150000}"/>
    <cellStyle name="Avertissement 8" xfId="12858" hidden="1" xr:uid="{00000000-0005-0000-0000-00000C150000}"/>
    <cellStyle name="Avertissement 8" xfId="12855" hidden="1" xr:uid="{00000000-0005-0000-0000-00000D150000}"/>
    <cellStyle name="Avertissement 8" xfId="12978" hidden="1" xr:uid="{00000000-0005-0000-0000-00000E150000}"/>
    <cellStyle name="Avertissement 8" xfId="12997" hidden="1" xr:uid="{00000000-0005-0000-0000-00000F150000}"/>
    <cellStyle name="Avertissement 8" xfId="13043" hidden="1" xr:uid="{00000000-0005-0000-0000-000010150000}"/>
    <cellStyle name="Avertissement 8" xfId="13269" hidden="1" xr:uid="{00000000-0005-0000-0000-000011150000}"/>
    <cellStyle name="Avertissement 8" xfId="12116" hidden="1" xr:uid="{00000000-0005-0000-0000-000012150000}"/>
    <cellStyle name="Avertissement 8" xfId="12065" hidden="1" xr:uid="{00000000-0005-0000-0000-000013150000}"/>
    <cellStyle name="Avertissement 8" xfId="9756" hidden="1" xr:uid="{00000000-0005-0000-0000-000014150000}"/>
    <cellStyle name="Avertissement 8" xfId="13299" hidden="1" xr:uid="{00000000-0005-0000-0000-000015150000}"/>
    <cellStyle name="Avertissement 8" xfId="13289" hidden="1" xr:uid="{00000000-0005-0000-0000-000016150000}"/>
    <cellStyle name="Avertissement 8" xfId="13296" hidden="1" xr:uid="{00000000-0005-0000-0000-000017150000}"/>
    <cellStyle name="Avertissement 8" xfId="13298" hidden="1" xr:uid="{00000000-0005-0000-0000-000018150000}"/>
    <cellStyle name="Avertissement 8" xfId="13344" hidden="1" xr:uid="{00000000-0005-0000-0000-000019150000}"/>
    <cellStyle name="Avertissement 8" xfId="13393" hidden="1" xr:uid="{00000000-0005-0000-0000-00001A150000}"/>
    <cellStyle name="Avertissement 8" xfId="13442" hidden="1" xr:uid="{00000000-0005-0000-0000-00001B150000}"/>
    <cellStyle name="Avertissement 8" xfId="13491" hidden="1" xr:uid="{00000000-0005-0000-0000-00001C150000}"/>
    <cellStyle name="Avertissement 8" xfId="13539" hidden="1" xr:uid="{00000000-0005-0000-0000-00001D150000}"/>
    <cellStyle name="Avertissement 8" xfId="13586" hidden="1" xr:uid="{00000000-0005-0000-0000-00001E150000}"/>
    <cellStyle name="Avertissement 8" xfId="13632" hidden="1" xr:uid="{00000000-0005-0000-0000-00001F150000}"/>
    <cellStyle name="Avertissement 8" xfId="13678" hidden="1" xr:uid="{00000000-0005-0000-0000-000020150000}"/>
    <cellStyle name="Avertissement 8" xfId="13905" hidden="1" xr:uid="{00000000-0005-0000-0000-000021150000}"/>
    <cellStyle name="Avertissement 8" xfId="13834" hidden="1" xr:uid="{00000000-0005-0000-0000-000022150000}"/>
    <cellStyle name="Avertissement 8" xfId="13987" hidden="1" xr:uid="{00000000-0005-0000-0000-000023150000}"/>
    <cellStyle name="Avertissement 8" xfId="13855" hidden="1" xr:uid="{00000000-0005-0000-0000-000024150000}"/>
    <cellStyle name="Avertissement 8" xfId="13852" hidden="1" xr:uid="{00000000-0005-0000-0000-000025150000}"/>
    <cellStyle name="Avertissement 8" xfId="13974" hidden="1" xr:uid="{00000000-0005-0000-0000-000026150000}"/>
    <cellStyle name="Avertissement 8" xfId="13993" hidden="1" xr:uid="{00000000-0005-0000-0000-000027150000}"/>
    <cellStyle name="Avertissement 8" xfId="14039" hidden="1" xr:uid="{00000000-0005-0000-0000-000028150000}"/>
    <cellStyle name="Avertissement 8" xfId="14265" hidden="1" xr:uid="{00000000-0005-0000-0000-000029150000}"/>
    <cellStyle name="Avertissement 8" xfId="14366" hidden="1" xr:uid="{00000000-0005-0000-0000-00002A150000}"/>
    <cellStyle name="Avertissement 8" xfId="14462" hidden="1" xr:uid="{00000000-0005-0000-0000-00002B150000}"/>
    <cellStyle name="Avertissement 8" xfId="14495" hidden="1" xr:uid="{00000000-0005-0000-0000-00002C150000}"/>
    <cellStyle name="Avertissement 8" xfId="14485" hidden="1" xr:uid="{00000000-0005-0000-0000-00002D150000}"/>
    <cellStyle name="Avertissement 8" xfId="14492" hidden="1" xr:uid="{00000000-0005-0000-0000-00002E150000}"/>
    <cellStyle name="Avertissement 8" xfId="14494" hidden="1" xr:uid="{00000000-0005-0000-0000-00002F150000}"/>
    <cellStyle name="Avertissement 8" xfId="14540" hidden="1" xr:uid="{00000000-0005-0000-0000-000030150000}"/>
    <cellStyle name="Avertissement 8" xfId="14590" hidden="1" xr:uid="{00000000-0005-0000-0000-000031150000}"/>
    <cellStyle name="Avertissement 8" xfId="14640" hidden="1" xr:uid="{00000000-0005-0000-0000-000032150000}"/>
    <cellStyle name="Avertissement 8" xfId="14690" hidden="1" xr:uid="{00000000-0005-0000-0000-000033150000}"/>
    <cellStyle name="Avertissement 8" xfId="14739" hidden="1" xr:uid="{00000000-0005-0000-0000-000034150000}"/>
    <cellStyle name="Avertissement 8" xfId="14787" hidden="1" xr:uid="{00000000-0005-0000-0000-000035150000}"/>
    <cellStyle name="Avertissement 8" xfId="14834" hidden="1" xr:uid="{00000000-0005-0000-0000-000036150000}"/>
    <cellStyle name="Avertissement 8" xfId="14880" hidden="1" xr:uid="{00000000-0005-0000-0000-000037150000}"/>
    <cellStyle name="Avertissement 8" xfId="15108" hidden="1" xr:uid="{00000000-0005-0000-0000-000038150000}"/>
    <cellStyle name="Avertissement 8" xfId="15036" hidden="1" xr:uid="{00000000-0005-0000-0000-000039150000}"/>
    <cellStyle name="Avertissement 8" xfId="15191" hidden="1" xr:uid="{00000000-0005-0000-0000-00003A150000}"/>
    <cellStyle name="Avertissement 8" xfId="15057" hidden="1" xr:uid="{00000000-0005-0000-0000-00003B150000}"/>
    <cellStyle name="Avertissement 8" xfId="15054" hidden="1" xr:uid="{00000000-0005-0000-0000-00003C150000}"/>
    <cellStyle name="Avertissement 8" xfId="15177" hidden="1" xr:uid="{00000000-0005-0000-0000-00003D150000}"/>
    <cellStyle name="Avertissement 8" xfId="15197" hidden="1" xr:uid="{00000000-0005-0000-0000-00003E150000}"/>
    <cellStyle name="Avertissement 8" xfId="15243" hidden="1" xr:uid="{00000000-0005-0000-0000-00003F150000}"/>
    <cellStyle name="Avertissement 8" xfId="15470" hidden="1" xr:uid="{00000000-0005-0000-0000-000040150000}"/>
    <cellStyle name="Avertissement 8" xfId="14315" hidden="1" xr:uid="{00000000-0005-0000-0000-000041150000}"/>
    <cellStyle name="Avertissement 8" xfId="15648" hidden="1" xr:uid="{00000000-0005-0000-0000-000042150000}"/>
    <cellStyle name="Avertissement 8" xfId="15754" hidden="1" xr:uid="{00000000-0005-0000-0000-000043150000}"/>
    <cellStyle name="Avertissement 8" xfId="15788" hidden="1" xr:uid="{00000000-0005-0000-0000-000044150000}"/>
    <cellStyle name="Avertissement 8" xfId="15777" hidden="1" xr:uid="{00000000-0005-0000-0000-000045150000}"/>
    <cellStyle name="Avertissement 8" xfId="15784" hidden="1" xr:uid="{00000000-0005-0000-0000-000046150000}"/>
    <cellStyle name="Avertissement 8" xfId="15786" hidden="1" xr:uid="{00000000-0005-0000-0000-000047150000}"/>
    <cellStyle name="Avertissement 8" xfId="15833" hidden="1" xr:uid="{00000000-0005-0000-0000-000048150000}"/>
    <cellStyle name="Avertissement 8" xfId="15883" hidden="1" xr:uid="{00000000-0005-0000-0000-000049150000}"/>
    <cellStyle name="Avertissement 8" xfId="15933" hidden="1" xr:uid="{00000000-0005-0000-0000-00004A150000}"/>
    <cellStyle name="Avertissement 8" xfId="15983" hidden="1" xr:uid="{00000000-0005-0000-0000-00004B150000}"/>
    <cellStyle name="Avertissement 8" xfId="16032" hidden="1" xr:uid="{00000000-0005-0000-0000-00004C150000}"/>
    <cellStyle name="Avertissement 8" xfId="16080" hidden="1" xr:uid="{00000000-0005-0000-0000-00004D150000}"/>
    <cellStyle name="Avertissement 8" xfId="16127" hidden="1" xr:uid="{00000000-0005-0000-0000-00004E150000}"/>
    <cellStyle name="Avertissement 8" xfId="16173" hidden="1" xr:uid="{00000000-0005-0000-0000-00004F150000}"/>
    <cellStyle name="Avertissement 8" xfId="16406" hidden="1" xr:uid="{00000000-0005-0000-0000-000050150000}"/>
    <cellStyle name="Avertissement 8" xfId="16329" hidden="1" xr:uid="{00000000-0005-0000-0000-000051150000}"/>
    <cellStyle name="Avertissement 8" xfId="16493" hidden="1" xr:uid="{00000000-0005-0000-0000-000052150000}"/>
    <cellStyle name="Avertissement 8" xfId="16353" hidden="1" xr:uid="{00000000-0005-0000-0000-000053150000}"/>
    <cellStyle name="Avertissement 8" xfId="16348" hidden="1" xr:uid="{00000000-0005-0000-0000-000054150000}"/>
    <cellStyle name="Avertissement 8" xfId="16478" hidden="1" xr:uid="{00000000-0005-0000-0000-000055150000}"/>
    <cellStyle name="Avertissement 8" xfId="16499" hidden="1" xr:uid="{00000000-0005-0000-0000-000056150000}"/>
    <cellStyle name="Avertissement 8" xfId="16545" hidden="1" xr:uid="{00000000-0005-0000-0000-000057150000}"/>
    <cellStyle name="Avertissement 8" xfId="16777" hidden="1" xr:uid="{00000000-0005-0000-0000-000058150000}"/>
    <cellStyle name="Avertissement 8" xfId="16942" hidden="1" xr:uid="{00000000-0005-0000-0000-000059150000}"/>
    <cellStyle name="Avertissement 8" xfId="17039" hidden="1" xr:uid="{00000000-0005-0000-0000-00005A150000}"/>
    <cellStyle name="Avertissement 8" xfId="17072" hidden="1" xr:uid="{00000000-0005-0000-0000-00005B150000}"/>
    <cellStyle name="Avertissement 8" xfId="17062" hidden="1" xr:uid="{00000000-0005-0000-0000-00005C150000}"/>
    <cellStyle name="Avertissement 8" xfId="17069" hidden="1" xr:uid="{00000000-0005-0000-0000-00005D150000}"/>
    <cellStyle name="Avertissement 8" xfId="17071" hidden="1" xr:uid="{00000000-0005-0000-0000-00005E150000}"/>
    <cellStyle name="Avertissement 8" xfId="17117" hidden="1" xr:uid="{00000000-0005-0000-0000-00005F150000}"/>
    <cellStyle name="Avertissement 8" xfId="17167" hidden="1" xr:uid="{00000000-0005-0000-0000-000060150000}"/>
    <cellStyle name="Avertissement 8" xfId="17217" hidden="1" xr:uid="{00000000-0005-0000-0000-000061150000}"/>
    <cellStyle name="Avertissement 8" xfId="17267" hidden="1" xr:uid="{00000000-0005-0000-0000-000062150000}"/>
    <cellStyle name="Avertissement 8" xfId="17316" hidden="1" xr:uid="{00000000-0005-0000-0000-000063150000}"/>
    <cellStyle name="Avertissement 8" xfId="17364" hidden="1" xr:uid="{00000000-0005-0000-0000-000064150000}"/>
    <cellStyle name="Avertissement 8" xfId="17411" hidden="1" xr:uid="{00000000-0005-0000-0000-000065150000}"/>
    <cellStyle name="Avertissement 8" xfId="17457" hidden="1" xr:uid="{00000000-0005-0000-0000-000066150000}"/>
    <cellStyle name="Avertissement 8" xfId="17686" hidden="1" xr:uid="{00000000-0005-0000-0000-000067150000}"/>
    <cellStyle name="Avertissement 8" xfId="17613" hidden="1" xr:uid="{00000000-0005-0000-0000-000068150000}"/>
    <cellStyle name="Avertissement 8" xfId="17769" hidden="1" xr:uid="{00000000-0005-0000-0000-000069150000}"/>
    <cellStyle name="Avertissement 8" xfId="17634" hidden="1" xr:uid="{00000000-0005-0000-0000-00006A150000}"/>
    <cellStyle name="Avertissement 8" xfId="17631" hidden="1" xr:uid="{00000000-0005-0000-0000-00006B150000}"/>
    <cellStyle name="Avertissement 8" xfId="17755" hidden="1" xr:uid="{00000000-0005-0000-0000-00006C150000}"/>
    <cellStyle name="Avertissement 8" xfId="17775" hidden="1" xr:uid="{00000000-0005-0000-0000-00006D150000}"/>
    <cellStyle name="Avertissement 8" xfId="17821" hidden="1" xr:uid="{00000000-0005-0000-0000-00006E150000}"/>
    <cellStyle name="Avertissement 8" xfId="18050" hidden="1" xr:uid="{00000000-0005-0000-0000-00006F150000}"/>
    <cellStyle name="Avertissement 8" xfId="16890" hidden="1" xr:uid="{00000000-0005-0000-0000-000070150000}"/>
    <cellStyle name="Avertissement 8" xfId="15653" hidden="1" xr:uid="{00000000-0005-0000-0000-000071150000}"/>
    <cellStyle name="Avertissement 8" xfId="18093" hidden="1" xr:uid="{00000000-0005-0000-0000-000072150000}"/>
    <cellStyle name="Avertissement 8" xfId="18127" hidden="1" xr:uid="{00000000-0005-0000-0000-000073150000}"/>
    <cellStyle name="Avertissement 8" xfId="18116" hidden="1" xr:uid="{00000000-0005-0000-0000-000074150000}"/>
    <cellStyle name="Avertissement 8" xfId="18123" hidden="1" xr:uid="{00000000-0005-0000-0000-000075150000}"/>
    <cellStyle name="Avertissement 8" xfId="18125" hidden="1" xr:uid="{00000000-0005-0000-0000-000076150000}"/>
    <cellStyle name="Avertissement 8" xfId="18172" hidden="1" xr:uid="{00000000-0005-0000-0000-000077150000}"/>
    <cellStyle name="Avertissement 8" xfId="18222" hidden="1" xr:uid="{00000000-0005-0000-0000-000078150000}"/>
    <cellStyle name="Avertissement 8" xfId="18272" hidden="1" xr:uid="{00000000-0005-0000-0000-000079150000}"/>
    <cellStyle name="Avertissement 8" xfId="18322" hidden="1" xr:uid="{00000000-0005-0000-0000-00007A150000}"/>
    <cellStyle name="Avertissement 8" xfId="18371" hidden="1" xr:uid="{00000000-0005-0000-0000-00007B150000}"/>
    <cellStyle name="Avertissement 8" xfId="18418" hidden="1" xr:uid="{00000000-0005-0000-0000-00007C150000}"/>
    <cellStyle name="Avertissement 8" xfId="18465" hidden="1" xr:uid="{00000000-0005-0000-0000-00007D150000}"/>
    <cellStyle name="Avertissement 8" xfId="18511" hidden="1" xr:uid="{00000000-0005-0000-0000-00007E150000}"/>
    <cellStyle name="Avertissement 8" xfId="18744" hidden="1" xr:uid="{00000000-0005-0000-0000-00007F150000}"/>
    <cellStyle name="Avertissement 8" xfId="18667" hidden="1" xr:uid="{00000000-0005-0000-0000-000080150000}"/>
    <cellStyle name="Avertissement 8" xfId="18831" hidden="1" xr:uid="{00000000-0005-0000-0000-000081150000}"/>
    <cellStyle name="Avertissement 8" xfId="18691" hidden="1" xr:uid="{00000000-0005-0000-0000-000082150000}"/>
    <cellStyle name="Avertissement 8" xfId="18686" hidden="1" xr:uid="{00000000-0005-0000-0000-000083150000}"/>
    <cellStyle name="Avertissement 8" xfId="18816" hidden="1" xr:uid="{00000000-0005-0000-0000-000084150000}"/>
    <cellStyle name="Avertissement 8" xfId="18837" hidden="1" xr:uid="{00000000-0005-0000-0000-000085150000}"/>
    <cellStyle name="Avertissement 8" xfId="18883" hidden="1" xr:uid="{00000000-0005-0000-0000-000086150000}"/>
    <cellStyle name="Avertissement 8" xfId="19115" hidden="1" xr:uid="{00000000-0005-0000-0000-000087150000}"/>
    <cellStyle name="Avertissement 8" xfId="19278" hidden="1" xr:uid="{00000000-0005-0000-0000-000088150000}"/>
    <cellStyle name="Avertissement 8" xfId="19375" hidden="1" xr:uid="{00000000-0005-0000-0000-000089150000}"/>
    <cellStyle name="Avertissement 8" xfId="19408" hidden="1" xr:uid="{00000000-0005-0000-0000-00008A150000}"/>
    <cellStyle name="Avertissement 8" xfId="19398" hidden="1" xr:uid="{00000000-0005-0000-0000-00008B150000}"/>
    <cellStyle name="Avertissement 8" xfId="19405" hidden="1" xr:uid="{00000000-0005-0000-0000-00008C150000}"/>
    <cellStyle name="Avertissement 8" xfId="19407" hidden="1" xr:uid="{00000000-0005-0000-0000-00008D150000}"/>
    <cellStyle name="Avertissement 8" xfId="19453" hidden="1" xr:uid="{00000000-0005-0000-0000-00008E150000}"/>
    <cellStyle name="Avertissement 8" xfId="19503" hidden="1" xr:uid="{00000000-0005-0000-0000-00008F150000}"/>
    <cellStyle name="Avertissement 8" xfId="19553" hidden="1" xr:uid="{00000000-0005-0000-0000-000090150000}"/>
    <cellStyle name="Avertissement 8" xfId="19603" hidden="1" xr:uid="{00000000-0005-0000-0000-000091150000}"/>
    <cellStyle name="Avertissement 8" xfId="19652" hidden="1" xr:uid="{00000000-0005-0000-0000-000092150000}"/>
    <cellStyle name="Avertissement 8" xfId="19700" hidden="1" xr:uid="{00000000-0005-0000-0000-000093150000}"/>
    <cellStyle name="Avertissement 8" xfId="19747" hidden="1" xr:uid="{00000000-0005-0000-0000-000094150000}"/>
    <cellStyle name="Avertissement 8" xfId="19793" hidden="1" xr:uid="{00000000-0005-0000-0000-000095150000}"/>
    <cellStyle name="Avertissement 8" xfId="20021" hidden="1" xr:uid="{00000000-0005-0000-0000-000096150000}"/>
    <cellStyle name="Avertissement 8" xfId="19949" hidden="1" xr:uid="{00000000-0005-0000-0000-000097150000}"/>
    <cellStyle name="Avertissement 8" xfId="20104" hidden="1" xr:uid="{00000000-0005-0000-0000-000098150000}"/>
    <cellStyle name="Avertissement 8" xfId="19970" hidden="1" xr:uid="{00000000-0005-0000-0000-000099150000}"/>
    <cellStyle name="Avertissement 8" xfId="19967" hidden="1" xr:uid="{00000000-0005-0000-0000-00009A150000}"/>
    <cellStyle name="Avertissement 8" xfId="20090" hidden="1" xr:uid="{00000000-0005-0000-0000-00009B150000}"/>
    <cellStyle name="Avertissement 8" xfId="20110" hidden="1" xr:uid="{00000000-0005-0000-0000-00009C150000}"/>
    <cellStyle name="Avertissement 8" xfId="20156" hidden="1" xr:uid="{00000000-0005-0000-0000-00009D150000}"/>
    <cellStyle name="Avertissement 8" xfId="20385" hidden="1" xr:uid="{00000000-0005-0000-0000-00009E150000}"/>
    <cellStyle name="Avertissement 8" xfId="19226" hidden="1" xr:uid="{00000000-0005-0000-0000-00009F150000}"/>
    <cellStyle name="Avertissement 8" xfId="16805" hidden="1" xr:uid="{00000000-0005-0000-0000-0000A0150000}"/>
    <cellStyle name="Avertissement 8" xfId="15525" hidden="1" xr:uid="{00000000-0005-0000-0000-0000A1150000}"/>
    <cellStyle name="Avertissement 8" xfId="20457" hidden="1" xr:uid="{00000000-0005-0000-0000-0000A2150000}"/>
    <cellStyle name="Avertissement 8" xfId="20446" hidden="1" xr:uid="{00000000-0005-0000-0000-0000A3150000}"/>
    <cellStyle name="Avertissement 8" xfId="20453" hidden="1" xr:uid="{00000000-0005-0000-0000-0000A4150000}"/>
    <cellStyle name="Avertissement 8" xfId="20455" hidden="1" xr:uid="{00000000-0005-0000-0000-0000A5150000}"/>
    <cellStyle name="Avertissement 8" xfId="20502" hidden="1" xr:uid="{00000000-0005-0000-0000-0000A6150000}"/>
    <cellStyle name="Avertissement 8" xfId="20552" hidden="1" xr:uid="{00000000-0005-0000-0000-0000A7150000}"/>
    <cellStyle name="Avertissement 8" xfId="20602" hidden="1" xr:uid="{00000000-0005-0000-0000-0000A8150000}"/>
    <cellStyle name="Avertissement 8" xfId="20652" hidden="1" xr:uid="{00000000-0005-0000-0000-0000A9150000}"/>
    <cellStyle name="Avertissement 8" xfId="20701" hidden="1" xr:uid="{00000000-0005-0000-0000-0000AA150000}"/>
    <cellStyle name="Avertissement 8" xfId="20749" hidden="1" xr:uid="{00000000-0005-0000-0000-0000AB150000}"/>
    <cellStyle name="Avertissement 8" xfId="20796" hidden="1" xr:uid="{00000000-0005-0000-0000-0000AC150000}"/>
    <cellStyle name="Avertissement 8" xfId="20842" hidden="1" xr:uid="{00000000-0005-0000-0000-0000AD150000}"/>
    <cellStyle name="Avertissement 8" xfId="21073" hidden="1" xr:uid="{00000000-0005-0000-0000-0000AE150000}"/>
    <cellStyle name="Avertissement 8" xfId="20998" hidden="1" xr:uid="{00000000-0005-0000-0000-0000AF150000}"/>
    <cellStyle name="Avertissement 8" xfId="21159" hidden="1" xr:uid="{00000000-0005-0000-0000-0000B0150000}"/>
    <cellStyle name="Avertissement 8" xfId="21021" hidden="1" xr:uid="{00000000-0005-0000-0000-0000B1150000}"/>
    <cellStyle name="Avertissement 8" xfId="21016" hidden="1" xr:uid="{00000000-0005-0000-0000-0000B2150000}"/>
    <cellStyle name="Avertissement 8" xfId="21144" hidden="1" xr:uid="{00000000-0005-0000-0000-0000B3150000}"/>
    <cellStyle name="Avertissement 8" xfId="21165" hidden="1" xr:uid="{00000000-0005-0000-0000-0000B4150000}"/>
    <cellStyle name="Avertissement 8" xfId="21211" hidden="1" xr:uid="{00000000-0005-0000-0000-0000B5150000}"/>
    <cellStyle name="Avertissement 8" xfId="21441" hidden="1" xr:uid="{00000000-0005-0000-0000-0000B6150000}"/>
    <cellStyle name="Avertissement 8" xfId="21599" hidden="1" xr:uid="{00000000-0005-0000-0000-0000B7150000}"/>
    <cellStyle name="Avertissement 8" xfId="21696" hidden="1" xr:uid="{00000000-0005-0000-0000-0000B8150000}"/>
    <cellStyle name="Avertissement 8" xfId="21729" hidden="1" xr:uid="{00000000-0005-0000-0000-0000B9150000}"/>
    <cellStyle name="Avertissement 8" xfId="21719" hidden="1" xr:uid="{00000000-0005-0000-0000-0000BA150000}"/>
    <cellStyle name="Avertissement 8" xfId="21726" hidden="1" xr:uid="{00000000-0005-0000-0000-0000BB150000}"/>
    <cellStyle name="Avertissement 8" xfId="21728" hidden="1" xr:uid="{00000000-0005-0000-0000-0000BC150000}"/>
    <cellStyle name="Avertissement 8" xfId="21774" hidden="1" xr:uid="{00000000-0005-0000-0000-0000BD150000}"/>
    <cellStyle name="Avertissement 8" xfId="21824" hidden="1" xr:uid="{00000000-0005-0000-0000-0000BE150000}"/>
    <cellStyle name="Avertissement 8" xfId="21874" hidden="1" xr:uid="{00000000-0005-0000-0000-0000BF150000}"/>
    <cellStyle name="Avertissement 8" xfId="21924" hidden="1" xr:uid="{00000000-0005-0000-0000-0000C0150000}"/>
    <cellStyle name="Avertissement 8" xfId="21973" hidden="1" xr:uid="{00000000-0005-0000-0000-0000C1150000}"/>
    <cellStyle name="Avertissement 8" xfId="22021" hidden="1" xr:uid="{00000000-0005-0000-0000-0000C2150000}"/>
    <cellStyle name="Avertissement 8" xfId="22068" hidden="1" xr:uid="{00000000-0005-0000-0000-0000C3150000}"/>
    <cellStyle name="Avertissement 8" xfId="22114" hidden="1" xr:uid="{00000000-0005-0000-0000-0000C4150000}"/>
    <cellStyle name="Avertissement 8" xfId="22343" hidden="1" xr:uid="{00000000-0005-0000-0000-0000C5150000}"/>
    <cellStyle name="Avertissement 8" xfId="22270" hidden="1" xr:uid="{00000000-0005-0000-0000-0000C6150000}"/>
    <cellStyle name="Avertissement 8" xfId="22426" hidden="1" xr:uid="{00000000-0005-0000-0000-0000C7150000}"/>
    <cellStyle name="Avertissement 8" xfId="22291" hidden="1" xr:uid="{00000000-0005-0000-0000-0000C8150000}"/>
    <cellStyle name="Avertissement 8" xfId="22288" hidden="1" xr:uid="{00000000-0005-0000-0000-0000C9150000}"/>
    <cellStyle name="Avertissement 8" xfId="22412" hidden="1" xr:uid="{00000000-0005-0000-0000-0000CA150000}"/>
    <cellStyle name="Avertissement 8" xfId="22432" hidden="1" xr:uid="{00000000-0005-0000-0000-0000CB150000}"/>
    <cellStyle name="Avertissement 8" xfId="22478" hidden="1" xr:uid="{00000000-0005-0000-0000-0000CC150000}"/>
    <cellStyle name="Avertissement 8" xfId="22707" hidden="1" xr:uid="{00000000-0005-0000-0000-0000CD150000}"/>
    <cellStyle name="Avertissement 8" xfId="21547" hidden="1" xr:uid="{00000000-0005-0000-0000-0000CE150000}"/>
    <cellStyle name="Avertissement 8" xfId="18080" hidden="1" xr:uid="{00000000-0005-0000-0000-0000CF150000}"/>
    <cellStyle name="Avertissement 8" xfId="16820" hidden="1" xr:uid="{00000000-0005-0000-0000-0000D0150000}"/>
    <cellStyle name="Avertissement 8" xfId="22772" hidden="1" xr:uid="{00000000-0005-0000-0000-0000D1150000}"/>
    <cellStyle name="Avertissement 8" xfId="22761" hidden="1" xr:uid="{00000000-0005-0000-0000-0000D2150000}"/>
    <cellStyle name="Avertissement 8" xfId="22768" hidden="1" xr:uid="{00000000-0005-0000-0000-0000D3150000}"/>
    <cellStyle name="Avertissement 8" xfId="22770" hidden="1" xr:uid="{00000000-0005-0000-0000-0000D4150000}"/>
    <cellStyle name="Avertissement 8" xfId="22817" hidden="1" xr:uid="{00000000-0005-0000-0000-0000D5150000}"/>
    <cellStyle name="Avertissement 8" xfId="22867" hidden="1" xr:uid="{00000000-0005-0000-0000-0000D6150000}"/>
    <cellStyle name="Avertissement 8" xfId="22917" hidden="1" xr:uid="{00000000-0005-0000-0000-0000D7150000}"/>
    <cellStyle name="Avertissement 8" xfId="22967" hidden="1" xr:uid="{00000000-0005-0000-0000-0000D8150000}"/>
    <cellStyle name="Avertissement 8" xfId="23015" hidden="1" xr:uid="{00000000-0005-0000-0000-0000D9150000}"/>
    <cellStyle name="Avertissement 8" xfId="23063" hidden="1" xr:uid="{00000000-0005-0000-0000-0000DA150000}"/>
    <cellStyle name="Avertissement 8" xfId="23109" hidden="1" xr:uid="{00000000-0005-0000-0000-0000DB150000}"/>
    <cellStyle name="Avertissement 8" xfId="23155" hidden="1" xr:uid="{00000000-0005-0000-0000-0000DC150000}"/>
    <cellStyle name="Avertissement 8" xfId="23385" hidden="1" xr:uid="{00000000-0005-0000-0000-0000DD150000}"/>
    <cellStyle name="Avertissement 8" xfId="23311" hidden="1" xr:uid="{00000000-0005-0000-0000-0000DE150000}"/>
    <cellStyle name="Avertissement 8" xfId="23470" hidden="1" xr:uid="{00000000-0005-0000-0000-0000DF150000}"/>
    <cellStyle name="Avertissement 8" xfId="23334" hidden="1" xr:uid="{00000000-0005-0000-0000-0000E0150000}"/>
    <cellStyle name="Avertissement 8" xfId="23329" hidden="1" xr:uid="{00000000-0005-0000-0000-0000E1150000}"/>
    <cellStyle name="Avertissement 8" xfId="23456" hidden="1" xr:uid="{00000000-0005-0000-0000-0000E2150000}"/>
    <cellStyle name="Avertissement 8" xfId="23476" hidden="1" xr:uid="{00000000-0005-0000-0000-0000E3150000}"/>
    <cellStyle name="Avertissement 8" xfId="23522" hidden="1" xr:uid="{00000000-0005-0000-0000-0000E4150000}"/>
    <cellStyle name="Avertissement 8" xfId="23749" hidden="1" xr:uid="{00000000-0005-0000-0000-0000E5150000}"/>
    <cellStyle name="Avertissement 8" xfId="23900" hidden="1" xr:uid="{00000000-0005-0000-0000-0000E6150000}"/>
    <cellStyle name="Avertissement 8" xfId="23996" hidden="1" xr:uid="{00000000-0005-0000-0000-0000E7150000}"/>
    <cellStyle name="Avertissement 8" xfId="24029" hidden="1" xr:uid="{00000000-0005-0000-0000-0000E8150000}"/>
    <cellStyle name="Avertissement 8" xfId="24019" hidden="1" xr:uid="{00000000-0005-0000-0000-0000E9150000}"/>
    <cellStyle name="Avertissement 8" xfId="24026" hidden="1" xr:uid="{00000000-0005-0000-0000-0000EA150000}"/>
    <cellStyle name="Avertissement 8" xfId="24028" hidden="1" xr:uid="{00000000-0005-0000-0000-0000EB150000}"/>
    <cellStyle name="Avertissement 8" xfId="24074" hidden="1" xr:uid="{00000000-0005-0000-0000-0000EC150000}"/>
    <cellStyle name="Avertissement 8" xfId="24124" hidden="1" xr:uid="{00000000-0005-0000-0000-0000ED150000}"/>
    <cellStyle name="Avertissement 8" xfId="24174" hidden="1" xr:uid="{00000000-0005-0000-0000-0000EE150000}"/>
    <cellStyle name="Avertissement 8" xfId="24224" hidden="1" xr:uid="{00000000-0005-0000-0000-0000EF150000}"/>
    <cellStyle name="Avertissement 8" xfId="24273" hidden="1" xr:uid="{00000000-0005-0000-0000-0000F0150000}"/>
    <cellStyle name="Avertissement 8" xfId="24321" hidden="1" xr:uid="{00000000-0005-0000-0000-0000F1150000}"/>
    <cellStyle name="Avertissement 8" xfId="24368" hidden="1" xr:uid="{00000000-0005-0000-0000-0000F2150000}"/>
    <cellStyle name="Avertissement 8" xfId="24414" hidden="1" xr:uid="{00000000-0005-0000-0000-0000F3150000}"/>
    <cellStyle name="Avertissement 8" xfId="24643" hidden="1" xr:uid="{00000000-0005-0000-0000-0000F4150000}"/>
    <cellStyle name="Avertissement 8" xfId="24570" hidden="1" xr:uid="{00000000-0005-0000-0000-0000F5150000}"/>
    <cellStyle name="Avertissement 8" xfId="24726" hidden="1" xr:uid="{00000000-0005-0000-0000-0000F6150000}"/>
    <cellStyle name="Avertissement 8" xfId="24591" hidden="1" xr:uid="{00000000-0005-0000-0000-0000F7150000}"/>
    <cellStyle name="Avertissement 8" xfId="24588" hidden="1" xr:uid="{00000000-0005-0000-0000-0000F8150000}"/>
    <cellStyle name="Avertissement 8" xfId="24712" hidden="1" xr:uid="{00000000-0005-0000-0000-0000F9150000}"/>
    <cellStyle name="Avertissement 8" xfId="24732" hidden="1" xr:uid="{00000000-0005-0000-0000-0000FA150000}"/>
    <cellStyle name="Avertissement 8" xfId="24778" hidden="1" xr:uid="{00000000-0005-0000-0000-0000FB150000}"/>
    <cellStyle name="Avertissement 8" xfId="25005" hidden="1" xr:uid="{00000000-0005-0000-0000-0000FC150000}"/>
    <cellStyle name="Avertissement 8" xfId="23848" hidden="1" xr:uid="{00000000-0005-0000-0000-0000FD150000}"/>
    <cellStyle name="Avertissement 8" xfId="19073" hidden="1" xr:uid="{00000000-0005-0000-0000-0000FE150000}"/>
    <cellStyle name="Avertissement 8" xfId="15603" hidden="1" xr:uid="{00000000-0005-0000-0000-0000FF150000}"/>
    <cellStyle name="Avertissement 8" xfId="25071" hidden="1" xr:uid="{00000000-0005-0000-0000-000000160000}"/>
    <cellStyle name="Avertissement 8" xfId="25060" hidden="1" xr:uid="{00000000-0005-0000-0000-000001160000}"/>
    <cellStyle name="Avertissement 8" xfId="25067" hidden="1" xr:uid="{00000000-0005-0000-0000-000002160000}"/>
    <cellStyle name="Avertissement 8" xfId="25069" hidden="1" xr:uid="{00000000-0005-0000-0000-000003160000}"/>
    <cellStyle name="Avertissement 8" xfId="25116" hidden="1" xr:uid="{00000000-0005-0000-0000-000004160000}"/>
    <cellStyle name="Avertissement 8" xfId="25166" hidden="1" xr:uid="{00000000-0005-0000-0000-000005160000}"/>
    <cellStyle name="Avertissement 8" xfId="25216" hidden="1" xr:uid="{00000000-0005-0000-0000-000006160000}"/>
    <cellStyle name="Avertissement 8" xfId="25266" hidden="1" xr:uid="{00000000-0005-0000-0000-000007160000}"/>
    <cellStyle name="Avertissement 8" xfId="25315" hidden="1" xr:uid="{00000000-0005-0000-0000-000008160000}"/>
    <cellStyle name="Avertissement 8" xfId="25363" hidden="1" xr:uid="{00000000-0005-0000-0000-000009160000}"/>
    <cellStyle name="Avertissement 8" xfId="25410" hidden="1" xr:uid="{00000000-0005-0000-0000-00000A160000}"/>
    <cellStyle name="Avertissement 8" xfId="25455" hidden="1" xr:uid="{00000000-0005-0000-0000-00000B160000}"/>
    <cellStyle name="Avertissement 8" xfId="25681" hidden="1" xr:uid="{00000000-0005-0000-0000-00000C160000}"/>
    <cellStyle name="Avertissement 8" xfId="25609" hidden="1" xr:uid="{00000000-0005-0000-0000-00000D160000}"/>
    <cellStyle name="Avertissement 8" xfId="25765" hidden="1" xr:uid="{00000000-0005-0000-0000-00000E160000}"/>
    <cellStyle name="Avertissement 8" xfId="25631" hidden="1" xr:uid="{00000000-0005-0000-0000-00000F160000}"/>
    <cellStyle name="Avertissement 8" xfId="25627" hidden="1" xr:uid="{00000000-0005-0000-0000-000010160000}"/>
    <cellStyle name="Avertissement 8" xfId="25752" hidden="1" xr:uid="{00000000-0005-0000-0000-000011160000}"/>
    <cellStyle name="Avertissement 8" xfId="25771" hidden="1" xr:uid="{00000000-0005-0000-0000-000012160000}"/>
    <cellStyle name="Avertissement 8" xfId="25817" hidden="1" xr:uid="{00000000-0005-0000-0000-000013160000}"/>
    <cellStyle name="Avertissement 8" xfId="26043" hidden="1" xr:uid="{00000000-0005-0000-0000-000014160000}"/>
    <cellStyle name="Avertissement 8" xfId="26165" hidden="1" xr:uid="{00000000-0005-0000-0000-000015160000}"/>
    <cellStyle name="Avertissement 8" xfId="26261" hidden="1" xr:uid="{00000000-0005-0000-0000-000016160000}"/>
    <cellStyle name="Avertissement 8" xfId="26294" hidden="1" xr:uid="{00000000-0005-0000-0000-000017160000}"/>
    <cellStyle name="Avertissement 8" xfId="26284" hidden="1" xr:uid="{00000000-0005-0000-0000-000018160000}"/>
    <cellStyle name="Avertissement 8" xfId="26291" hidden="1" xr:uid="{00000000-0005-0000-0000-000019160000}"/>
    <cellStyle name="Avertissement 8" xfId="26293" hidden="1" xr:uid="{00000000-0005-0000-0000-00001A160000}"/>
    <cellStyle name="Avertissement 8" xfId="26339" hidden="1" xr:uid="{00000000-0005-0000-0000-00001B160000}"/>
    <cellStyle name="Avertissement 8" xfId="26389" hidden="1" xr:uid="{00000000-0005-0000-0000-00001C160000}"/>
    <cellStyle name="Avertissement 8" xfId="26439" hidden="1" xr:uid="{00000000-0005-0000-0000-00001D160000}"/>
    <cellStyle name="Avertissement 8" xfId="26489" hidden="1" xr:uid="{00000000-0005-0000-0000-00001E160000}"/>
    <cellStyle name="Avertissement 8" xfId="26538" hidden="1" xr:uid="{00000000-0005-0000-0000-00001F160000}"/>
    <cellStyle name="Avertissement 8" xfId="26586" hidden="1" xr:uid="{00000000-0005-0000-0000-000020160000}"/>
    <cellStyle name="Avertissement 8" xfId="26633" hidden="1" xr:uid="{00000000-0005-0000-0000-000021160000}"/>
    <cellStyle name="Avertissement 8" xfId="26679" hidden="1" xr:uid="{00000000-0005-0000-0000-000022160000}"/>
    <cellStyle name="Avertissement 8" xfId="26907" hidden="1" xr:uid="{00000000-0005-0000-0000-000023160000}"/>
    <cellStyle name="Avertissement 8" xfId="26835" hidden="1" xr:uid="{00000000-0005-0000-0000-000024160000}"/>
    <cellStyle name="Avertissement 8" xfId="26989" hidden="1" xr:uid="{00000000-0005-0000-0000-000025160000}"/>
    <cellStyle name="Avertissement 8" xfId="26856" hidden="1" xr:uid="{00000000-0005-0000-0000-000026160000}"/>
    <cellStyle name="Avertissement 8" xfId="26853" hidden="1" xr:uid="{00000000-0005-0000-0000-000027160000}"/>
    <cellStyle name="Avertissement 8" xfId="26976" hidden="1" xr:uid="{00000000-0005-0000-0000-000028160000}"/>
    <cellStyle name="Avertissement 8" xfId="26995" hidden="1" xr:uid="{00000000-0005-0000-0000-000029160000}"/>
    <cellStyle name="Avertissement 8" xfId="27041" hidden="1" xr:uid="{00000000-0005-0000-0000-00002A160000}"/>
    <cellStyle name="Avertissement 8" xfId="27267" hidden="1" xr:uid="{00000000-0005-0000-0000-00002B160000}"/>
    <cellStyle name="Avertissement 8" xfId="26114" hidden="1" xr:uid="{00000000-0005-0000-0000-00002C160000}"/>
    <cellStyle name="Avertissement 8" xfId="21484" hidden="1" xr:uid="{00000000-0005-0000-0000-00002D160000}"/>
    <cellStyle name="Avertissement 8" xfId="22731" hidden="1" xr:uid="{00000000-0005-0000-0000-00002E160000}"/>
    <cellStyle name="Avertissement 8" xfId="27306" hidden="1" xr:uid="{00000000-0005-0000-0000-00002F160000}"/>
    <cellStyle name="Avertissement 8" xfId="27296" hidden="1" xr:uid="{00000000-0005-0000-0000-000030160000}"/>
    <cellStyle name="Avertissement 8" xfId="27303" hidden="1" xr:uid="{00000000-0005-0000-0000-000031160000}"/>
    <cellStyle name="Avertissement 8" xfId="27305" hidden="1" xr:uid="{00000000-0005-0000-0000-000032160000}"/>
    <cellStyle name="Avertissement 8" xfId="27351" hidden="1" xr:uid="{00000000-0005-0000-0000-000033160000}"/>
    <cellStyle name="Avertissement 8" xfId="27400" hidden="1" xr:uid="{00000000-0005-0000-0000-000034160000}"/>
    <cellStyle name="Avertissement 8" xfId="27449" hidden="1" xr:uid="{00000000-0005-0000-0000-000035160000}"/>
    <cellStyle name="Avertissement 8" xfId="27498" hidden="1" xr:uid="{00000000-0005-0000-0000-000036160000}"/>
    <cellStyle name="Avertissement 8" xfId="27546" hidden="1" xr:uid="{00000000-0005-0000-0000-000037160000}"/>
    <cellStyle name="Avertissement 8" xfId="27593" hidden="1" xr:uid="{00000000-0005-0000-0000-000038160000}"/>
    <cellStyle name="Avertissement 8" xfId="27639" hidden="1" xr:uid="{00000000-0005-0000-0000-000039160000}"/>
    <cellStyle name="Avertissement 8" xfId="27685" hidden="1" xr:uid="{00000000-0005-0000-0000-00003A160000}"/>
    <cellStyle name="Avertissement 8" xfId="27912" hidden="1" xr:uid="{00000000-0005-0000-0000-00003B160000}"/>
    <cellStyle name="Avertissement 8" xfId="27841" hidden="1" xr:uid="{00000000-0005-0000-0000-00003C160000}"/>
    <cellStyle name="Avertissement 8" xfId="27994" hidden="1" xr:uid="{00000000-0005-0000-0000-00003D160000}"/>
    <cellStyle name="Avertissement 8" xfId="27862" hidden="1" xr:uid="{00000000-0005-0000-0000-00003E160000}"/>
    <cellStyle name="Avertissement 8" xfId="27859" hidden="1" xr:uid="{00000000-0005-0000-0000-00003F160000}"/>
    <cellStyle name="Avertissement 8" xfId="27981" hidden="1" xr:uid="{00000000-0005-0000-0000-000040160000}"/>
    <cellStyle name="Avertissement 8" xfId="28000" hidden="1" xr:uid="{00000000-0005-0000-0000-000041160000}"/>
    <cellStyle name="Avertissement 8" xfId="28046" hidden="1" xr:uid="{00000000-0005-0000-0000-000042160000}"/>
    <cellStyle name="Avertissement 8" xfId="28272" hidden="1" xr:uid="{00000000-0005-0000-0000-000043160000}"/>
    <cellStyle name="Avertissement 8" xfId="28372" hidden="1" xr:uid="{00000000-0005-0000-0000-000044160000}"/>
    <cellStyle name="Avertissement 8" xfId="28467" hidden="1" xr:uid="{00000000-0005-0000-0000-000045160000}"/>
    <cellStyle name="Avertissement 8" xfId="28500" hidden="1" xr:uid="{00000000-0005-0000-0000-000046160000}"/>
    <cellStyle name="Avertissement 8" xfId="28490" hidden="1" xr:uid="{00000000-0005-0000-0000-000047160000}"/>
    <cellStyle name="Avertissement 8" xfId="28497" hidden="1" xr:uid="{00000000-0005-0000-0000-000048160000}"/>
    <cellStyle name="Avertissement 8" xfId="28499" hidden="1" xr:uid="{00000000-0005-0000-0000-000049160000}"/>
    <cellStyle name="Avertissement 8" xfId="28545" hidden="1" xr:uid="{00000000-0005-0000-0000-00004A160000}"/>
    <cellStyle name="Avertissement 8" xfId="28595" hidden="1" xr:uid="{00000000-0005-0000-0000-00004B160000}"/>
    <cellStyle name="Avertissement 8" xfId="28645" hidden="1" xr:uid="{00000000-0005-0000-0000-00004C160000}"/>
    <cellStyle name="Avertissement 8" xfId="28695" hidden="1" xr:uid="{00000000-0005-0000-0000-00004D160000}"/>
    <cellStyle name="Avertissement 8" xfId="28744" hidden="1" xr:uid="{00000000-0005-0000-0000-00004E160000}"/>
    <cellStyle name="Avertissement 8" xfId="28792" hidden="1" xr:uid="{00000000-0005-0000-0000-00004F160000}"/>
    <cellStyle name="Avertissement 8" xfId="28839" hidden="1" xr:uid="{00000000-0005-0000-0000-000050160000}"/>
    <cellStyle name="Avertissement 8" xfId="28885" hidden="1" xr:uid="{00000000-0005-0000-0000-000051160000}"/>
    <cellStyle name="Avertissement 8" xfId="29112" hidden="1" xr:uid="{00000000-0005-0000-0000-000052160000}"/>
    <cellStyle name="Avertissement 8" xfId="29041" hidden="1" xr:uid="{00000000-0005-0000-0000-000053160000}"/>
    <cellStyle name="Avertissement 8" xfId="29194" hidden="1" xr:uid="{00000000-0005-0000-0000-000054160000}"/>
    <cellStyle name="Avertissement 8" xfId="29062" hidden="1" xr:uid="{00000000-0005-0000-0000-000055160000}"/>
    <cellStyle name="Avertissement 8" xfId="29059" hidden="1" xr:uid="{00000000-0005-0000-0000-000056160000}"/>
    <cellStyle name="Avertissement 8" xfId="29181" hidden="1" xr:uid="{00000000-0005-0000-0000-000057160000}"/>
    <cellStyle name="Avertissement 8" xfId="29200" hidden="1" xr:uid="{00000000-0005-0000-0000-000058160000}"/>
    <cellStyle name="Avertissement 8" xfId="29246" hidden="1" xr:uid="{00000000-0005-0000-0000-000059160000}"/>
    <cellStyle name="Avertissement 8" xfId="29472" hidden="1" xr:uid="{00000000-0005-0000-0000-00005A160000}"/>
    <cellStyle name="Avertissement 8" xfId="28322" hidden="1" xr:uid="{00000000-0005-0000-0000-00005B160000}"/>
    <cellStyle name="Avertissement 8" xfId="29520" hidden="1" xr:uid="{00000000-0005-0000-0000-00005C160000}"/>
    <cellStyle name="Avertissement 8" xfId="29609" hidden="1" xr:uid="{00000000-0005-0000-0000-00005D160000}"/>
    <cellStyle name="Avertissement 8" xfId="29642" hidden="1" xr:uid="{00000000-0005-0000-0000-00005E160000}"/>
    <cellStyle name="Avertissement 8" xfId="29632" hidden="1" xr:uid="{00000000-0005-0000-0000-00005F160000}"/>
    <cellStyle name="Avertissement 8" xfId="29639" hidden="1" xr:uid="{00000000-0005-0000-0000-000060160000}"/>
    <cellStyle name="Avertissement 8" xfId="29641" hidden="1" xr:uid="{00000000-0005-0000-0000-000061160000}"/>
    <cellStyle name="Avertissement 8" xfId="29687" hidden="1" xr:uid="{00000000-0005-0000-0000-000062160000}"/>
    <cellStyle name="Avertissement 8" xfId="29736" hidden="1" xr:uid="{00000000-0005-0000-0000-000063160000}"/>
    <cellStyle name="Avertissement 8" xfId="29785" hidden="1" xr:uid="{00000000-0005-0000-0000-000064160000}"/>
    <cellStyle name="Avertissement 8" xfId="29834" hidden="1" xr:uid="{00000000-0005-0000-0000-000065160000}"/>
    <cellStyle name="Avertissement 8" xfId="29882" hidden="1" xr:uid="{00000000-0005-0000-0000-000066160000}"/>
    <cellStyle name="Avertissement 8" xfId="29929" hidden="1" xr:uid="{00000000-0005-0000-0000-000067160000}"/>
    <cellStyle name="Avertissement 8" xfId="29975" hidden="1" xr:uid="{00000000-0005-0000-0000-000068160000}"/>
    <cellStyle name="Avertissement 8" xfId="30020" hidden="1" xr:uid="{00000000-0005-0000-0000-000069160000}"/>
    <cellStyle name="Avertissement 8" xfId="30244" hidden="1" xr:uid="{00000000-0005-0000-0000-00006A160000}"/>
    <cellStyle name="Avertissement 8" xfId="30174" hidden="1" xr:uid="{00000000-0005-0000-0000-00006B160000}"/>
    <cellStyle name="Avertissement 8" xfId="30326" hidden="1" xr:uid="{00000000-0005-0000-0000-00006C160000}"/>
    <cellStyle name="Avertissement 8" xfId="30195" hidden="1" xr:uid="{00000000-0005-0000-0000-00006D160000}"/>
    <cellStyle name="Avertissement 8" xfId="30192" hidden="1" xr:uid="{00000000-0005-0000-0000-00006E160000}"/>
    <cellStyle name="Avertissement 8" xfId="30313" hidden="1" xr:uid="{00000000-0005-0000-0000-00006F160000}"/>
    <cellStyle name="Avertissement 8" xfId="30332" hidden="1" xr:uid="{00000000-0005-0000-0000-000070160000}"/>
    <cellStyle name="Avertissement 8" xfId="30378" hidden="1" xr:uid="{00000000-0005-0000-0000-000071160000}"/>
    <cellStyle name="Avertissement 8" xfId="30604" hidden="1" xr:uid="{00000000-0005-0000-0000-000072160000}"/>
    <cellStyle name="Avertissement 8" xfId="30704" hidden="1" xr:uid="{00000000-0005-0000-0000-000073160000}"/>
    <cellStyle name="Avertissement 8" xfId="30799" hidden="1" xr:uid="{00000000-0005-0000-0000-000074160000}"/>
    <cellStyle name="Avertissement 8" xfId="30832" hidden="1" xr:uid="{00000000-0005-0000-0000-000075160000}"/>
    <cellStyle name="Avertissement 8" xfId="30822" hidden="1" xr:uid="{00000000-0005-0000-0000-000076160000}"/>
    <cellStyle name="Avertissement 8" xfId="30829" hidden="1" xr:uid="{00000000-0005-0000-0000-000077160000}"/>
    <cellStyle name="Avertissement 8" xfId="30831" hidden="1" xr:uid="{00000000-0005-0000-0000-000078160000}"/>
    <cellStyle name="Avertissement 8" xfId="30877" hidden="1" xr:uid="{00000000-0005-0000-0000-000079160000}"/>
    <cellStyle name="Avertissement 8" xfId="30927" hidden="1" xr:uid="{00000000-0005-0000-0000-00007A160000}"/>
    <cellStyle name="Avertissement 8" xfId="30977" hidden="1" xr:uid="{00000000-0005-0000-0000-00007B160000}"/>
    <cellStyle name="Avertissement 8" xfId="31027" hidden="1" xr:uid="{00000000-0005-0000-0000-00007C160000}"/>
    <cellStyle name="Avertissement 8" xfId="31076" hidden="1" xr:uid="{00000000-0005-0000-0000-00007D160000}"/>
    <cellStyle name="Avertissement 8" xfId="31124" hidden="1" xr:uid="{00000000-0005-0000-0000-00007E160000}"/>
    <cellStyle name="Avertissement 8" xfId="31171" hidden="1" xr:uid="{00000000-0005-0000-0000-00007F160000}"/>
    <cellStyle name="Avertissement 8" xfId="31217" hidden="1" xr:uid="{00000000-0005-0000-0000-000080160000}"/>
    <cellStyle name="Avertissement 8" xfId="31444" hidden="1" xr:uid="{00000000-0005-0000-0000-000081160000}"/>
    <cellStyle name="Avertissement 8" xfId="31373" hidden="1" xr:uid="{00000000-0005-0000-0000-000082160000}"/>
    <cellStyle name="Avertissement 8" xfId="31526" hidden="1" xr:uid="{00000000-0005-0000-0000-000083160000}"/>
    <cellStyle name="Avertissement 8" xfId="31394" hidden="1" xr:uid="{00000000-0005-0000-0000-000084160000}"/>
    <cellStyle name="Avertissement 8" xfId="31391" hidden="1" xr:uid="{00000000-0005-0000-0000-000085160000}"/>
    <cellStyle name="Avertissement 8" xfId="31513" hidden="1" xr:uid="{00000000-0005-0000-0000-000086160000}"/>
    <cellStyle name="Avertissement 8" xfId="31532" hidden="1" xr:uid="{00000000-0005-0000-0000-000087160000}"/>
    <cellStyle name="Avertissement 8" xfId="31578" hidden="1" xr:uid="{00000000-0005-0000-0000-000088160000}"/>
    <cellStyle name="Avertissement 8" xfId="31804" hidden="1" xr:uid="{00000000-0005-0000-0000-000089160000}"/>
    <cellStyle name="Avertissement 8" xfId="30654" xr:uid="{00000000-0005-0000-0000-00008A160000}"/>
    <cellStyle name="Avertissement 9" xfId="155" hidden="1" xr:uid="{00000000-0005-0000-0000-00008B160000}"/>
    <cellStyle name="Avertissement 9" xfId="261" hidden="1" xr:uid="{00000000-0005-0000-0000-00008C160000}"/>
    <cellStyle name="Avertissement 9" xfId="274" hidden="1" xr:uid="{00000000-0005-0000-0000-00008D160000}"/>
    <cellStyle name="Avertissement 9" xfId="202" hidden="1" xr:uid="{00000000-0005-0000-0000-00008E160000}"/>
    <cellStyle name="Avertissement 9" xfId="335" hidden="1" xr:uid="{00000000-0005-0000-0000-00008F160000}"/>
    <cellStyle name="Avertissement 9" xfId="385" hidden="1" xr:uid="{00000000-0005-0000-0000-000090160000}"/>
    <cellStyle name="Avertissement 9" xfId="435" hidden="1" xr:uid="{00000000-0005-0000-0000-000091160000}"/>
    <cellStyle name="Avertissement 9" xfId="485" hidden="1" xr:uid="{00000000-0005-0000-0000-000092160000}"/>
    <cellStyle name="Avertissement 9" xfId="534" hidden="1" xr:uid="{00000000-0005-0000-0000-000093160000}"/>
    <cellStyle name="Avertissement 9" xfId="582" hidden="1" xr:uid="{00000000-0005-0000-0000-000094160000}"/>
    <cellStyle name="Avertissement 9" xfId="629" hidden="1" xr:uid="{00000000-0005-0000-0000-000095160000}"/>
    <cellStyle name="Avertissement 9" xfId="675" hidden="1" xr:uid="{00000000-0005-0000-0000-000096160000}"/>
    <cellStyle name="Avertissement 9" xfId="716" hidden="1" xr:uid="{00000000-0005-0000-0000-000097160000}"/>
    <cellStyle name="Avertissement 9" xfId="754" hidden="1" xr:uid="{00000000-0005-0000-0000-000098160000}"/>
    <cellStyle name="Avertissement 9" xfId="913" hidden="1" xr:uid="{00000000-0005-0000-0000-000099160000}"/>
    <cellStyle name="Avertissement 9" xfId="970" hidden="1" xr:uid="{00000000-0005-0000-0000-00009A160000}"/>
    <cellStyle name="Avertissement 9" xfId="1030" hidden="1" xr:uid="{00000000-0005-0000-0000-00009B160000}"/>
    <cellStyle name="Avertissement 9" xfId="1076" hidden="1" xr:uid="{00000000-0005-0000-0000-00009C160000}"/>
    <cellStyle name="Avertissement 9" xfId="1120" hidden="1" xr:uid="{00000000-0005-0000-0000-00009D160000}"/>
    <cellStyle name="Avertissement 9" xfId="1159" hidden="1" xr:uid="{00000000-0005-0000-0000-00009E160000}"/>
    <cellStyle name="Avertissement 9" xfId="1195" hidden="1" xr:uid="{00000000-0005-0000-0000-00009F160000}"/>
    <cellStyle name="Avertissement 9" xfId="1230" hidden="1" xr:uid="{00000000-0005-0000-0000-0000A0160000}"/>
    <cellStyle name="Avertissement 9" xfId="1284" hidden="1" xr:uid="{00000000-0005-0000-0000-0000A1160000}"/>
    <cellStyle name="Avertissement 9" xfId="1531" hidden="1" xr:uid="{00000000-0005-0000-0000-0000A2160000}"/>
    <cellStyle name="Avertissement 9" xfId="1637" hidden="1" xr:uid="{00000000-0005-0000-0000-0000A3160000}"/>
    <cellStyle name="Avertissement 9" xfId="1650" hidden="1" xr:uid="{00000000-0005-0000-0000-0000A4160000}"/>
    <cellStyle name="Avertissement 9" xfId="1578" hidden="1" xr:uid="{00000000-0005-0000-0000-0000A5160000}"/>
    <cellStyle name="Avertissement 9" xfId="1711" hidden="1" xr:uid="{00000000-0005-0000-0000-0000A6160000}"/>
    <cellStyle name="Avertissement 9" xfId="1761" hidden="1" xr:uid="{00000000-0005-0000-0000-0000A7160000}"/>
    <cellStyle name="Avertissement 9" xfId="1811" hidden="1" xr:uid="{00000000-0005-0000-0000-0000A8160000}"/>
    <cellStyle name="Avertissement 9" xfId="1861" hidden="1" xr:uid="{00000000-0005-0000-0000-0000A9160000}"/>
    <cellStyle name="Avertissement 9" xfId="1910" hidden="1" xr:uid="{00000000-0005-0000-0000-0000AA160000}"/>
    <cellStyle name="Avertissement 9" xfId="1958" hidden="1" xr:uid="{00000000-0005-0000-0000-0000AB160000}"/>
    <cellStyle name="Avertissement 9" xfId="2005" hidden="1" xr:uid="{00000000-0005-0000-0000-0000AC160000}"/>
    <cellStyle name="Avertissement 9" xfId="2051" hidden="1" xr:uid="{00000000-0005-0000-0000-0000AD160000}"/>
    <cellStyle name="Avertissement 9" xfId="2092" hidden="1" xr:uid="{00000000-0005-0000-0000-0000AE160000}"/>
    <cellStyle name="Avertissement 9" xfId="2130" hidden="1" xr:uid="{00000000-0005-0000-0000-0000AF160000}"/>
    <cellStyle name="Avertissement 9" xfId="2289" hidden="1" xr:uid="{00000000-0005-0000-0000-0000B0160000}"/>
    <cellStyle name="Avertissement 9" xfId="2346" hidden="1" xr:uid="{00000000-0005-0000-0000-0000B1160000}"/>
    <cellStyle name="Avertissement 9" xfId="2406" hidden="1" xr:uid="{00000000-0005-0000-0000-0000B2160000}"/>
    <cellStyle name="Avertissement 9" xfId="2452" hidden="1" xr:uid="{00000000-0005-0000-0000-0000B3160000}"/>
    <cellStyle name="Avertissement 9" xfId="2496" hidden="1" xr:uid="{00000000-0005-0000-0000-0000B4160000}"/>
    <cellStyle name="Avertissement 9" xfId="2535" hidden="1" xr:uid="{00000000-0005-0000-0000-0000B5160000}"/>
    <cellStyle name="Avertissement 9" xfId="2571" hidden="1" xr:uid="{00000000-0005-0000-0000-0000B6160000}"/>
    <cellStyle name="Avertissement 9" xfId="2606" hidden="1" xr:uid="{00000000-0005-0000-0000-0000B7160000}"/>
    <cellStyle name="Avertissement 9" xfId="2659" hidden="1" xr:uid="{00000000-0005-0000-0000-0000B8160000}"/>
    <cellStyle name="Avertissement 9" xfId="1458" hidden="1" xr:uid="{00000000-0005-0000-0000-0000B9160000}"/>
    <cellStyle name="Avertissement 9" xfId="2687" hidden="1" xr:uid="{00000000-0005-0000-0000-0000BA160000}"/>
    <cellStyle name="Avertissement 9" xfId="2832" hidden="1" xr:uid="{00000000-0005-0000-0000-0000BB160000}"/>
    <cellStyle name="Avertissement 9" xfId="2845" hidden="1" xr:uid="{00000000-0005-0000-0000-0000BC160000}"/>
    <cellStyle name="Avertissement 9" xfId="2774" hidden="1" xr:uid="{00000000-0005-0000-0000-0000BD160000}"/>
    <cellStyle name="Avertissement 9" xfId="2906" hidden="1" xr:uid="{00000000-0005-0000-0000-0000BE160000}"/>
    <cellStyle name="Avertissement 9" xfId="2955" hidden="1" xr:uid="{00000000-0005-0000-0000-0000BF160000}"/>
    <cellStyle name="Avertissement 9" xfId="3005" hidden="1" xr:uid="{00000000-0005-0000-0000-0000C0160000}"/>
    <cellStyle name="Avertissement 9" xfId="3055" hidden="1" xr:uid="{00000000-0005-0000-0000-0000C1160000}"/>
    <cellStyle name="Avertissement 9" xfId="3104" hidden="1" xr:uid="{00000000-0005-0000-0000-0000C2160000}"/>
    <cellStyle name="Avertissement 9" xfId="3152" hidden="1" xr:uid="{00000000-0005-0000-0000-0000C3160000}"/>
    <cellStyle name="Avertissement 9" xfId="3199" hidden="1" xr:uid="{00000000-0005-0000-0000-0000C4160000}"/>
    <cellStyle name="Avertissement 9" xfId="3245" hidden="1" xr:uid="{00000000-0005-0000-0000-0000C5160000}"/>
    <cellStyle name="Avertissement 9" xfId="3286" hidden="1" xr:uid="{00000000-0005-0000-0000-0000C6160000}"/>
    <cellStyle name="Avertissement 9" xfId="3324" hidden="1" xr:uid="{00000000-0005-0000-0000-0000C7160000}"/>
    <cellStyle name="Avertissement 9" xfId="3482" hidden="1" xr:uid="{00000000-0005-0000-0000-0000C8160000}"/>
    <cellStyle name="Avertissement 9" xfId="3539" hidden="1" xr:uid="{00000000-0005-0000-0000-0000C9160000}"/>
    <cellStyle name="Avertissement 9" xfId="3598" hidden="1" xr:uid="{00000000-0005-0000-0000-0000CA160000}"/>
    <cellStyle name="Avertissement 9" xfId="3644" hidden="1" xr:uid="{00000000-0005-0000-0000-0000CB160000}"/>
    <cellStyle name="Avertissement 9" xfId="3688" hidden="1" xr:uid="{00000000-0005-0000-0000-0000CC160000}"/>
    <cellStyle name="Avertissement 9" xfId="3727" hidden="1" xr:uid="{00000000-0005-0000-0000-0000CD160000}"/>
    <cellStyle name="Avertissement 9" xfId="3763" hidden="1" xr:uid="{00000000-0005-0000-0000-0000CE160000}"/>
    <cellStyle name="Avertissement 9" xfId="3798" hidden="1" xr:uid="{00000000-0005-0000-0000-0000CF160000}"/>
    <cellStyle name="Avertissement 9" xfId="3850" hidden="1" xr:uid="{00000000-0005-0000-0000-0000D0160000}"/>
    <cellStyle name="Avertissement 9" xfId="2690" hidden="1" xr:uid="{00000000-0005-0000-0000-0000D1160000}"/>
    <cellStyle name="Avertissement 9" xfId="3942" hidden="1" xr:uid="{00000000-0005-0000-0000-0000D2160000}"/>
    <cellStyle name="Avertissement 9" xfId="3955" hidden="1" xr:uid="{00000000-0005-0000-0000-0000D3160000}"/>
    <cellStyle name="Avertissement 9" xfId="3876" hidden="1" xr:uid="{00000000-0005-0000-0000-0000D4160000}"/>
    <cellStyle name="Avertissement 9" xfId="4016" hidden="1" xr:uid="{00000000-0005-0000-0000-0000D5160000}"/>
    <cellStyle name="Avertissement 9" xfId="4066" hidden="1" xr:uid="{00000000-0005-0000-0000-0000D6160000}"/>
    <cellStyle name="Avertissement 9" xfId="4116" hidden="1" xr:uid="{00000000-0005-0000-0000-0000D7160000}"/>
    <cellStyle name="Avertissement 9" xfId="4166" hidden="1" xr:uid="{00000000-0005-0000-0000-0000D8160000}"/>
    <cellStyle name="Avertissement 9" xfId="4215" hidden="1" xr:uid="{00000000-0005-0000-0000-0000D9160000}"/>
    <cellStyle name="Avertissement 9" xfId="4263" hidden="1" xr:uid="{00000000-0005-0000-0000-0000DA160000}"/>
    <cellStyle name="Avertissement 9" xfId="4310" hidden="1" xr:uid="{00000000-0005-0000-0000-0000DB160000}"/>
    <cellStyle name="Avertissement 9" xfId="4356" hidden="1" xr:uid="{00000000-0005-0000-0000-0000DC160000}"/>
    <cellStyle name="Avertissement 9" xfId="4397" hidden="1" xr:uid="{00000000-0005-0000-0000-0000DD160000}"/>
    <cellStyle name="Avertissement 9" xfId="4435" hidden="1" xr:uid="{00000000-0005-0000-0000-0000DE160000}"/>
    <cellStyle name="Avertissement 9" xfId="4588" hidden="1" xr:uid="{00000000-0005-0000-0000-0000DF160000}"/>
    <cellStyle name="Avertissement 9" xfId="4644" hidden="1" xr:uid="{00000000-0005-0000-0000-0000E0160000}"/>
    <cellStyle name="Avertissement 9" xfId="4702" hidden="1" xr:uid="{00000000-0005-0000-0000-0000E1160000}"/>
    <cellStyle name="Avertissement 9" xfId="4748" hidden="1" xr:uid="{00000000-0005-0000-0000-0000E2160000}"/>
    <cellStyle name="Avertissement 9" xfId="4792" hidden="1" xr:uid="{00000000-0005-0000-0000-0000E3160000}"/>
    <cellStyle name="Avertissement 9" xfId="4831" hidden="1" xr:uid="{00000000-0005-0000-0000-0000E4160000}"/>
    <cellStyle name="Avertissement 9" xfId="4867" hidden="1" xr:uid="{00000000-0005-0000-0000-0000E5160000}"/>
    <cellStyle name="Avertissement 9" xfId="4902" hidden="1" xr:uid="{00000000-0005-0000-0000-0000E6160000}"/>
    <cellStyle name="Avertissement 9" xfId="4950" hidden="1" xr:uid="{00000000-0005-0000-0000-0000E7160000}"/>
    <cellStyle name="Avertissement 9" xfId="3886" hidden="1" xr:uid="{00000000-0005-0000-0000-0000E8160000}"/>
    <cellStyle name="Avertissement 9" xfId="4973" hidden="1" xr:uid="{00000000-0005-0000-0000-0000E9160000}"/>
    <cellStyle name="Avertissement 9" xfId="5043" hidden="1" xr:uid="{00000000-0005-0000-0000-0000EA160000}"/>
    <cellStyle name="Avertissement 9" xfId="5056" hidden="1" xr:uid="{00000000-0005-0000-0000-0000EB160000}"/>
    <cellStyle name="Avertissement 9" xfId="4986" hidden="1" xr:uid="{00000000-0005-0000-0000-0000EC160000}"/>
    <cellStyle name="Avertissement 9" xfId="5116" hidden="1" xr:uid="{00000000-0005-0000-0000-0000ED160000}"/>
    <cellStyle name="Avertissement 9" xfId="5165" hidden="1" xr:uid="{00000000-0005-0000-0000-0000EE160000}"/>
    <cellStyle name="Avertissement 9" xfId="5215" hidden="1" xr:uid="{00000000-0005-0000-0000-0000EF160000}"/>
    <cellStyle name="Avertissement 9" xfId="5265" hidden="1" xr:uid="{00000000-0005-0000-0000-0000F0160000}"/>
    <cellStyle name="Avertissement 9" xfId="5314" hidden="1" xr:uid="{00000000-0005-0000-0000-0000F1160000}"/>
    <cellStyle name="Avertissement 9" xfId="5362" hidden="1" xr:uid="{00000000-0005-0000-0000-0000F2160000}"/>
    <cellStyle name="Avertissement 9" xfId="5409" hidden="1" xr:uid="{00000000-0005-0000-0000-0000F3160000}"/>
    <cellStyle name="Avertissement 9" xfId="5455" hidden="1" xr:uid="{00000000-0005-0000-0000-0000F4160000}"/>
    <cellStyle name="Avertissement 9" xfId="5496" hidden="1" xr:uid="{00000000-0005-0000-0000-0000F5160000}"/>
    <cellStyle name="Avertissement 9" xfId="5534" hidden="1" xr:uid="{00000000-0005-0000-0000-0000F6160000}"/>
    <cellStyle name="Avertissement 9" xfId="5687" hidden="1" xr:uid="{00000000-0005-0000-0000-0000F7160000}"/>
    <cellStyle name="Avertissement 9" xfId="5742" hidden="1" xr:uid="{00000000-0005-0000-0000-0000F8160000}"/>
    <cellStyle name="Avertissement 9" xfId="5799" hidden="1" xr:uid="{00000000-0005-0000-0000-0000F9160000}"/>
    <cellStyle name="Avertissement 9" xfId="5845" hidden="1" xr:uid="{00000000-0005-0000-0000-0000FA160000}"/>
    <cellStyle name="Avertissement 9" xfId="5889" hidden="1" xr:uid="{00000000-0005-0000-0000-0000FB160000}"/>
    <cellStyle name="Avertissement 9" xfId="5928" hidden="1" xr:uid="{00000000-0005-0000-0000-0000FC160000}"/>
    <cellStyle name="Avertissement 9" xfId="5964" hidden="1" xr:uid="{00000000-0005-0000-0000-0000FD160000}"/>
    <cellStyle name="Avertissement 9" xfId="5999" hidden="1" xr:uid="{00000000-0005-0000-0000-0000FE160000}"/>
    <cellStyle name="Avertissement 9" xfId="6047" hidden="1" xr:uid="{00000000-0005-0000-0000-0000FF160000}"/>
    <cellStyle name="Avertissement 9" xfId="6214" hidden="1" xr:uid="{00000000-0005-0000-0000-000000170000}"/>
    <cellStyle name="Avertissement 9" xfId="6320" hidden="1" xr:uid="{00000000-0005-0000-0000-000001170000}"/>
    <cellStyle name="Avertissement 9" xfId="6333" hidden="1" xr:uid="{00000000-0005-0000-0000-000002170000}"/>
    <cellStyle name="Avertissement 9" xfId="6261" hidden="1" xr:uid="{00000000-0005-0000-0000-000003170000}"/>
    <cellStyle name="Avertissement 9" xfId="6394" hidden="1" xr:uid="{00000000-0005-0000-0000-000004170000}"/>
    <cellStyle name="Avertissement 9" xfId="6444" hidden="1" xr:uid="{00000000-0005-0000-0000-000005170000}"/>
    <cellStyle name="Avertissement 9" xfId="6494" hidden="1" xr:uid="{00000000-0005-0000-0000-000006170000}"/>
    <cellStyle name="Avertissement 9" xfId="6544" hidden="1" xr:uid="{00000000-0005-0000-0000-000007170000}"/>
    <cellStyle name="Avertissement 9" xfId="6593" hidden="1" xr:uid="{00000000-0005-0000-0000-000008170000}"/>
    <cellStyle name="Avertissement 9" xfId="6641" hidden="1" xr:uid="{00000000-0005-0000-0000-000009170000}"/>
    <cellStyle name="Avertissement 9" xfId="6688" hidden="1" xr:uid="{00000000-0005-0000-0000-00000A170000}"/>
    <cellStyle name="Avertissement 9" xfId="6734" hidden="1" xr:uid="{00000000-0005-0000-0000-00000B170000}"/>
    <cellStyle name="Avertissement 9" xfId="6775" hidden="1" xr:uid="{00000000-0005-0000-0000-00000C170000}"/>
    <cellStyle name="Avertissement 9" xfId="6813" hidden="1" xr:uid="{00000000-0005-0000-0000-00000D170000}"/>
    <cellStyle name="Avertissement 9" xfId="6970" hidden="1" xr:uid="{00000000-0005-0000-0000-00000E170000}"/>
    <cellStyle name="Avertissement 9" xfId="7027" hidden="1" xr:uid="{00000000-0005-0000-0000-00000F170000}"/>
    <cellStyle name="Avertissement 9" xfId="7087" hidden="1" xr:uid="{00000000-0005-0000-0000-000010170000}"/>
    <cellStyle name="Avertissement 9" xfId="7133" hidden="1" xr:uid="{00000000-0005-0000-0000-000011170000}"/>
    <cellStyle name="Avertissement 9" xfId="7177" hidden="1" xr:uid="{00000000-0005-0000-0000-000012170000}"/>
    <cellStyle name="Avertissement 9" xfId="7216" hidden="1" xr:uid="{00000000-0005-0000-0000-000013170000}"/>
    <cellStyle name="Avertissement 9" xfId="7252" hidden="1" xr:uid="{00000000-0005-0000-0000-000014170000}"/>
    <cellStyle name="Avertissement 9" xfId="7287" hidden="1" xr:uid="{00000000-0005-0000-0000-000015170000}"/>
    <cellStyle name="Avertissement 9" xfId="7340" hidden="1" xr:uid="{00000000-0005-0000-0000-000016170000}"/>
    <cellStyle name="Avertissement 9" xfId="7491" hidden="1" xr:uid="{00000000-0005-0000-0000-000017170000}"/>
    <cellStyle name="Avertissement 9" xfId="7588" hidden="1" xr:uid="{00000000-0005-0000-0000-000018170000}"/>
    <cellStyle name="Avertissement 9" xfId="7601" hidden="1" xr:uid="{00000000-0005-0000-0000-000019170000}"/>
    <cellStyle name="Avertissement 9" xfId="7529" hidden="1" xr:uid="{00000000-0005-0000-0000-00001A170000}"/>
    <cellStyle name="Avertissement 9" xfId="7661" hidden="1" xr:uid="{00000000-0005-0000-0000-00001B170000}"/>
    <cellStyle name="Avertissement 9" xfId="7711" hidden="1" xr:uid="{00000000-0005-0000-0000-00001C170000}"/>
    <cellStyle name="Avertissement 9" xfId="7761" hidden="1" xr:uid="{00000000-0005-0000-0000-00001D170000}"/>
    <cellStyle name="Avertissement 9" xfId="7811" hidden="1" xr:uid="{00000000-0005-0000-0000-00001E170000}"/>
    <cellStyle name="Avertissement 9" xfId="7860" hidden="1" xr:uid="{00000000-0005-0000-0000-00001F170000}"/>
    <cellStyle name="Avertissement 9" xfId="7908" hidden="1" xr:uid="{00000000-0005-0000-0000-000020170000}"/>
    <cellStyle name="Avertissement 9" xfId="7955" hidden="1" xr:uid="{00000000-0005-0000-0000-000021170000}"/>
    <cellStyle name="Avertissement 9" xfId="8001" hidden="1" xr:uid="{00000000-0005-0000-0000-000022170000}"/>
    <cellStyle name="Avertissement 9" xfId="8042" hidden="1" xr:uid="{00000000-0005-0000-0000-000023170000}"/>
    <cellStyle name="Avertissement 9" xfId="8080" hidden="1" xr:uid="{00000000-0005-0000-0000-000024170000}"/>
    <cellStyle name="Avertissement 9" xfId="8235" hidden="1" xr:uid="{00000000-0005-0000-0000-000025170000}"/>
    <cellStyle name="Avertissement 9" xfId="8290" hidden="1" xr:uid="{00000000-0005-0000-0000-000026170000}"/>
    <cellStyle name="Avertissement 9" xfId="8348" hidden="1" xr:uid="{00000000-0005-0000-0000-000027170000}"/>
    <cellStyle name="Avertissement 9" xfId="8394" hidden="1" xr:uid="{00000000-0005-0000-0000-000028170000}"/>
    <cellStyle name="Avertissement 9" xfId="8438" hidden="1" xr:uid="{00000000-0005-0000-0000-000029170000}"/>
    <cellStyle name="Avertissement 9" xfId="8477" hidden="1" xr:uid="{00000000-0005-0000-0000-00002A170000}"/>
    <cellStyle name="Avertissement 9" xfId="8513" hidden="1" xr:uid="{00000000-0005-0000-0000-00002B170000}"/>
    <cellStyle name="Avertissement 9" xfId="8548" hidden="1" xr:uid="{00000000-0005-0000-0000-00002C170000}"/>
    <cellStyle name="Avertissement 9" xfId="8598" hidden="1" xr:uid="{00000000-0005-0000-0000-00002D170000}"/>
    <cellStyle name="Avertissement 9" xfId="7439" hidden="1" xr:uid="{00000000-0005-0000-0000-00002E170000}"/>
    <cellStyle name="Avertissement 9" xfId="8695" hidden="1" xr:uid="{00000000-0005-0000-0000-00002F170000}"/>
    <cellStyle name="Avertissement 9" xfId="8708" hidden="1" xr:uid="{00000000-0005-0000-0000-000030170000}"/>
    <cellStyle name="Avertissement 9" xfId="8636" hidden="1" xr:uid="{00000000-0005-0000-0000-000031170000}"/>
    <cellStyle name="Avertissement 9" xfId="8769" hidden="1" xr:uid="{00000000-0005-0000-0000-000032170000}"/>
    <cellStyle name="Avertissement 9" xfId="8819" hidden="1" xr:uid="{00000000-0005-0000-0000-000033170000}"/>
    <cellStyle name="Avertissement 9" xfId="8868" hidden="1" xr:uid="{00000000-0005-0000-0000-000034170000}"/>
    <cellStyle name="Avertissement 9" xfId="8918" hidden="1" xr:uid="{00000000-0005-0000-0000-000035170000}"/>
    <cellStyle name="Avertissement 9" xfId="8967" hidden="1" xr:uid="{00000000-0005-0000-0000-000036170000}"/>
    <cellStyle name="Avertissement 9" xfId="9015" hidden="1" xr:uid="{00000000-0005-0000-0000-000037170000}"/>
    <cellStyle name="Avertissement 9" xfId="9062" hidden="1" xr:uid="{00000000-0005-0000-0000-000038170000}"/>
    <cellStyle name="Avertissement 9" xfId="9108" hidden="1" xr:uid="{00000000-0005-0000-0000-000039170000}"/>
    <cellStyle name="Avertissement 9" xfId="9149" hidden="1" xr:uid="{00000000-0005-0000-0000-00003A170000}"/>
    <cellStyle name="Avertissement 9" xfId="9187" hidden="1" xr:uid="{00000000-0005-0000-0000-00003B170000}"/>
    <cellStyle name="Avertissement 9" xfId="9346" hidden="1" xr:uid="{00000000-0005-0000-0000-00003C170000}"/>
    <cellStyle name="Avertissement 9" xfId="9403" hidden="1" xr:uid="{00000000-0005-0000-0000-00003D170000}"/>
    <cellStyle name="Avertissement 9" xfId="9463" hidden="1" xr:uid="{00000000-0005-0000-0000-00003E170000}"/>
    <cellStyle name="Avertissement 9" xfId="9509" hidden="1" xr:uid="{00000000-0005-0000-0000-00003F170000}"/>
    <cellStyle name="Avertissement 9" xfId="9553" hidden="1" xr:uid="{00000000-0005-0000-0000-000040170000}"/>
    <cellStyle name="Avertissement 9" xfId="9592" hidden="1" xr:uid="{00000000-0005-0000-0000-000041170000}"/>
    <cellStyle name="Avertissement 9" xfId="9628" hidden="1" xr:uid="{00000000-0005-0000-0000-000042170000}"/>
    <cellStyle name="Avertissement 9" xfId="9663" hidden="1" xr:uid="{00000000-0005-0000-0000-000043170000}"/>
    <cellStyle name="Avertissement 9" xfId="9717" hidden="1" xr:uid="{00000000-0005-0000-0000-000044170000}"/>
    <cellStyle name="Avertissement 9" xfId="9871" hidden="1" xr:uid="{00000000-0005-0000-0000-000045170000}"/>
    <cellStyle name="Avertissement 9" xfId="9968" hidden="1" xr:uid="{00000000-0005-0000-0000-000046170000}"/>
    <cellStyle name="Avertissement 9" xfId="9981" hidden="1" xr:uid="{00000000-0005-0000-0000-000047170000}"/>
    <cellStyle name="Avertissement 9" xfId="9909" hidden="1" xr:uid="{00000000-0005-0000-0000-000048170000}"/>
    <cellStyle name="Avertissement 9" xfId="10041" hidden="1" xr:uid="{00000000-0005-0000-0000-000049170000}"/>
    <cellStyle name="Avertissement 9" xfId="10091" hidden="1" xr:uid="{00000000-0005-0000-0000-00004A170000}"/>
    <cellStyle name="Avertissement 9" xfId="10141" hidden="1" xr:uid="{00000000-0005-0000-0000-00004B170000}"/>
    <cellStyle name="Avertissement 9" xfId="10191" hidden="1" xr:uid="{00000000-0005-0000-0000-00004C170000}"/>
    <cellStyle name="Avertissement 9" xfId="10240" hidden="1" xr:uid="{00000000-0005-0000-0000-00004D170000}"/>
    <cellStyle name="Avertissement 9" xfId="10288" hidden="1" xr:uid="{00000000-0005-0000-0000-00004E170000}"/>
    <cellStyle name="Avertissement 9" xfId="10335" hidden="1" xr:uid="{00000000-0005-0000-0000-00004F170000}"/>
    <cellStyle name="Avertissement 9" xfId="10381" hidden="1" xr:uid="{00000000-0005-0000-0000-000050170000}"/>
    <cellStyle name="Avertissement 9" xfId="10422" hidden="1" xr:uid="{00000000-0005-0000-0000-000051170000}"/>
    <cellStyle name="Avertissement 9" xfId="10460" hidden="1" xr:uid="{00000000-0005-0000-0000-000052170000}"/>
    <cellStyle name="Avertissement 9" xfId="10615" hidden="1" xr:uid="{00000000-0005-0000-0000-000053170000}"/>
    <cellStyle name="Avertissement 9" xfId="10670" hidden="1" xr:uid="{00000000-0005-0000-0000-000054170000}"/>
    <cellStyle name="Avertissement 9" xfId="10728" hidden="1" xr:uid="{00000000-0005-0000-0000-000055170000}"/>
    <cellStyle name="Avertissement 9" xfId="10774" hidden="1" xr:uid="{00000000-0005-0000-0000-000056170000}"/>
    <cellStyle name="Avertissement 9" xfId="10818" hidden="1" xr:uid="{00000000-0005-0000-0000-000057170000}"/>
    <cellStyle name="Avertissement 9" xfId="10857" hidden="1" xr:uid="{00000000-0005-0000-0000-000058170000}"/>
    <cellStyle name="Avertissement 9" xfId="10893" hidden="1" xr:uid="{00000000-0005-0000-0000-000059170000}"/>
    <cellStyle name="Avertissement 9" xfId="10928" hidden="1" xr:uid="{00000000-0005-0000-0000-00005A170000}"/>
    <cellStyle name="Avertissement 9" xfId="10979" hidden="1" xr:uid="{00000000-0005-0000-0000-00005B170000}"/>
    <cellStyle name="Avertissement 9" xfId="9819" hidden="1" xr:uid="{00000000-0005-0000-0000-00005C170000}"/>
    <cellStyle name="Avertissement 9" xfId="11037" hidden="1" xr:uid="{00000000-0005-0000-0000-00005D170000}"/>
    <cellStyle name="Avertissement 9" xfId="11050" hidden="1" xr:uid="{00000000-0005-0000-0000-00005E170000}"/>
    <cellStyle name="Avertissement 9" xfId="8610" hidden="1" xr:uid="{00000000-0005-0000-0000-00005F170000}"/>
    <cellStyle name="Avertissement 9" xfId="11111" hidden="1" xr:uid="{00000000-0005-0000-0000-000060170000}"/>
    <cellStyle name="Avertissement 9" xfId="11161" hidden="1" xr:uid="{00000000-0005-0000-0000-000061170000}"/>
    <cellStyle name="Avertissement 9" xfId="11211" hidden="1" xr:uid="{00000000-0005-0000-0000-000062170000}"/>
    <cellStyle name="Avertissement 9" xfId="11261" hidden="1" xr:uid="{00000000-0005-0000-0000-000063170000}"/>
    <cellStyle name="Avertissement 9" xfId="11310" hidden="1" xr:uid="{00000000-0005-0000-0000-000064170000}"/>
    <cellStyle name="Avertissement 9" xfId="11358" hidden="1" xr:uid="{00000000-0005-0000-0000-000065170000}"/>
    <cellStyle name="Avertissement 9" xfId="11405" hidden="1" xr:uid="{00000000-0005-0000-0000-000066170000}"/>
    <cellStyle name="Avertissement 9" xfId="11451" hidden="1" xr:uid="{00000000-0005-0000-0000-000067170000}"/>
    <cellStyle name="Avertissement 9" xfId="11492" hidden="1" xr:uid="{00000000-0005-0000-0000-000068170000}"/>
    <cellStyle name="Avertissement 9" xfId="11530" hidden="1" xr:uid="{00000000-0005-0000-0000-000069170000}"/>
    <cellStyle name="Avertissement 9" xfId="11685" hidden="1" xr:uid="{00000000-0005-0000-0000-00006A170000}"/>
    <cellStyle name="Avertissement 9" xfId="11742" hidden="1" xr:uid="{00000000-0005-0000-0000-00006B170000}"/>
    <cellStyle name="Avertissement 9" xfId="11799" hidden="1" xr:uid="{00000000-0005-0000-0000-00006C170000}"/>
    <cellStyle name="Avertissement 9" xfId="11845" hidden="1" xr:uid="{00000000-0005-0000-0000-00006D170000}"/>
    <cellStyle name="Avertissement 9" xfId="11889" hidden="1" xr:uid="{00000000-0005-0000-0000-00006E170000}"/>
    <cellStyle name="Avertissement 9" xfId="11928" hidden="1" xr:uid="{00000000-0005-0000-0000-00006F170000}"/>
    <cellStyle name="Avertissement 9" xfId="11964" hidden="1" xr:uid="{00000000-0005-0000-0000-000070170000}"/>
    <cellStyle name="Avertissement 9" xfId="11999" hidden="1" xr:uid="{00000000-0005-0000-0000-000071170000}"/>
    <cellStyle name="Avertissement 9" xfId="12048" hidden="1" xr:uid="{00000000-0005-0000-0000-000072170000}"/>
    <cellStyle name="Avertissement 9" xfId="12171" hidden="1" xr:uid="{00000000-0005-0000-0000-000073170000}"/>
    <cellStyle name="Avertissement 9" xfId="12267" hidden="1" xr:uid="{00000000-0005-0000-0000-000074170000}"/>
    <cellStyle name="Avertissement 9" xfId="12280" hidden="1" xr:uid="{00000000-0005-0000-0000-000075170000}"/>
    <cellStyle name="Avertissement 9" xfId="12208" hidden="1" xr:uid="{00000000-0005-0000-0000-000076170000}"/>
    <cellStyle name="Avertissement 9" xfId="12340" hidden="1" xr:uid="{00000000-0005-0000-0000-000077170000}"/>
    <cellStyle name="Avertissement 9" xfId="12390" hidden="1" xr:uid="{00000000-0005-0000-0000-000078170000}"/>
    <cellStyle name="Avertissement 9" xfId="12440" hidden="1" xr:uid="{00000000-0005-0000-0000-000079170000}"/>
    <cellStyle name="Avertissement 9" xfId="12490" hidden="1" xr:uid="{00000000-0005-0000-0000-00007A170000}"/>
    <cellStyle name="Avertissement 9" xfId="12539" hidden="1" xr:uid="{00000000-0005-0000-0000-00007B170000}"/>
    <cellStyle name="Avertissement 9" xfId="12587" hidden="1" xr:uid="{00000000-0005-0000-0000-00007C170000}"/>
    <cellStyle name="Avertissement 9" xfId="12634" hidden="1" xr:uid="{00000000-0005-0000-0000-00007D170000}"/>
    <cellStyle name="Avertissement 9" xfId="12680" hidden="1" xr:uid="{00000000-0005-0000-0000-00007E170000}"/>
    <cellStyle name="Avertissement 9" xfId="12721" hidden="1" xr:uid="{00000000-0005-0000-0000-00007F170000}"/>
    <cellStyle name="Avertissement 9" xfId="12759" hidden="1" xr:uid="{00000000-0005-0000-0000-000080170000}"/>
    <cellStyle name="Avertissement 9" xfId="12913" hidden="1" xr:uid="{00000000-0005-0000-0000-000081170000}"/>
    <cellStyle name="Avertissement 9" xfId="12968" hidden="1" xr:uid="{00000000-0005-0000-0000-000082170000}"/>
    <cellStyle name="Avertissement 9" xfId="13025" hidden="1" xr:uid="{00000000-0005-0000-0000-000083170000}"/>
    <cellStyle name="Avertissement 9" xfId="13071" hidden="1" xr:uid="{00000000-0005-0000-0000-000084170000}"/>
    <cellStyle name="Avertissement 9" xfId="13115" hidden="1" xr:uid="{00000000-0005-0000-0000-000085170000}"/>
    <cellStyle name="Avertissement 9" xfId="13154" hidden="1" xr:uid="{00000000-0005-0000-0000-000086170000}"/>
    <cellStyle name="Avertissement 9" xfId="13190" hidden="1" xr:uid="{00000000-0005-0000-0000-000087170000}"/>
    <cellStyle name="Avertissement 9" xfId="13225" hidden="1" xr:uid="{00000000-0005-0000-0000-000088170000}"/>
    <cellStyle name="Avertissement 9" xfId="13273" hidden="1" xr:uid="{00000000-0005-0000-0000-000089170000}"/>
    <cellStyle name="Avertissement 9" xfId="12120" hidden="1" xr:uid="{00000000-0005-0000-0000-00008A170000}"/>
    <cellStyle name="Avertissement 9" xfId="9738" hidden="1" xr:uid="{00000000-0005-0000-0000-00008B170000}"/>
    <cellStyle name="Avertissement 9" xfId="7382" hidden="1" xr:uid="{00000000-0005-0000-0000-00008C170000}"/>
    <cellStyle name="Avertissement 9" xfId="6083" hidden="1" xr:uid="{00000000-0005-0000-0000-00008D170000}"/>
    <cellStyle name="Avertissement 9" xfId="10989" hidden="1" xr:uid="{00000000-0005-0000-0000-00008E170000}"/>
    <cellStyle name="Avertissement 9" xfId="13343" hidden="1" xr:uid="{00000000-0005-0000-0000-00008F170000}"/>
    <cellStyle name="Avertissement 9" xfId="13392" hidden="1" xr:uid="{00000000-0005-0000-0000-000090170000}"/>
    <cellStyle name="Avertissement 9" xfId="13441" hidden="1" xr:uid="{00000000-0005-0000-0000-000091170000}"/>
    <cellStyle name="Avertissement 9" xfId="13490" hidden="1" xr:uid="{00000000-0005-0000-0000-000092170000}"/>
    <cellStyle name="Avertissement 9" xfId="13538" hidden="1" xr:uid="{00000000-0005-0000-0000-000093170000}"/>
    <cellStyle name="Avertissement 9" xfId="13585" hidden="1" xr:uid="{00000000-0005-0000-0000-000094170000}"/>
    <cellStyle name="Avertissement 9" xfId="13631" hidden="1" xr:uid="{00000000-0005-0000-0000-000095170000}"/>
    <cellStyle name="Avertissement 9" xfId="13677" hidden="1" xr:uid="{00000000-0005-0000-0000-000096170000}"/>
    <cellStyle name="Avertissement 9" xfId="13718" hidden="1" xr:uid="{00000000-0005-0000-0000-000097170000}"/>
    <cellStyle name="Avertissement 9" xfId="13756" hidden="1" xr:uid="{00000000-0005-0000-0000-000098170000}"/>
    <cellStyle name="Avertissement 9" xfId="13909" hidden="1" xr:uid="{00000000-0005-0000-0000-000099170000}"/>
    <cellStyle name="Avertissement 9" xfId="13964" hidden="1" xr:uid="{00000000-0005-0000-0000-00009A170000}"/>
    <cellStyle name="Avertissement 9" xfId="14021" hidden="1" xr:uid="{00000000-0005-0000-0000-00009B170000}"/>
    <cellStyle name="Avertissement 9" xfId="14067" hidden="1" xr:uid="{00000000-0005-0000-0000-00009C170000}"/>
    <cellStyle name="Avertissement 9" xfId="14111" hidden="1" xr:uid="{00000000-0005-0000-0000-00009D170000}"/>
    <cellStyle name="Avertissement 9" xfId="14150" hidden="1" xr:uid="{00000000-0005-0000-0000-00009E170000}"/>
    <cellStyle name="Avertissement 9" xfId="14186" hidden="1" xr:uid="{00000000-0005-0000-0000-00009F170000}"/>
    <cellStyle name="Avertissement 9" xfId="14221" hidden="1" xr:uid="{00000000-0005-0000-0000-0000A0170000}"/>
    <cellStyle name="Avertissement 9" xfId="14269" hidden="1" xr:uid="{00000000-0005-0000-0000-0000A1170000}"/>
    <cellStyle name="Avertissement 9" xfId="14370" hidden="1" xr:uid="{00000000-0005-0000-0000-0000A2170000}"/>
    <cellStyle name="Avertissement 9" xfId="14466" hidden="1" xr:uid="{00000000-0005-0000-0000-0000A3170000}"/>
    <cellStyle name="Avertissement 9" xfId="14479" hidden="1" xr:uid="{00000000-0005-0000-0000-0000A4170000}"/>
    <cellStyle name="Avertissement 9" xfId="14408" hidden="1" xr:uid="{00000000-0005-0000-0000-0000A5170000}"/>
    <cellStyle name="Avertissement 9" xfId="14539" hidden="1" xr:uid="{00000000-0005-0000-0000-0000A6170000}"/>
    <cellStyle name="Avertissement 9" xfId="14589" hidden="1" xr:uid="{00000000-0005-0000-0000-0000A7170000}"/>
    <cellStyle name="Avertissement 9" xfId="14639" hidden="1" xr:uid="{00000000-0005-0000-0000-0000A8170000}"/>
    <cellStyle name="Avertissement 9" xfId="14689" hidden="1" xr:uid="{00000000-0005-0000-0000-0000A9170000}"/>
    <cellStyle name="Avertissement 9" xfId="14738" hidden="1" xr:uid="{00000000-0005-0000-0000-0000AA170000}"/>
    <cellStyle name="Avertissement 9" xfId="14786" hidden="1" xr:uid="{00000000-0005-0000-0000-0000AB170000}"/>
    <cellStyle name="Avertissement 9" xfId="14833" hidden="1" xr:uid="{00000000-0005-0000-0000-0000AC170000}"/>
    <cellStyle name="Avertissement 9" xfId="14879" hidden="1" xr:uid="{00000000-0005-0000-0000-0000AD170000}"/>
    <cellStyle name="Avertissement 9" xfId="14920" hidden="1" xr:uid="{00000000-0005-0000-0000-0000AE170000}"/>
    <cellStyle name="Avertissement 9" xfId="14958" hidden="1" xr:uid="{00000000-0005-0000-0000-0000AF170000}"/>
    <cellStyle name="Avertissement 9" xfId="15112" hidden="1" xr:uid="{00000000-0005-0000-0000-0000B0170000}"/>
    <cellStyle name="Avertissement 9" xfId="15167" hidden="1" xr:uid="{00000000-0005-0000-0000-0000B1170000}"/>
    <cellStyle name="Avertissement 9" xfId="15225" hidden="1" xr:uid="{00000000-0005-0000-0000-0000B2170000}"/>
    <cellStyle name="Avertissement 9" xfId="15271" hidden="1" xr:uid="{00000000-0005-0000-0000-0000B3170000}"/>
    <cellStyle name="Avertissement 9" xfId="15315" hidden="1" xr:uid="{00000000-0005-0000-0000-0000B4170000}"/>
    <cellStyle name="Avertissement 9" xfId="15354" hidden="1" xr:uid="{00000000-0005-0000-0000-0000B5170000}"/>
    <cellStyle name="Avertissement 9" xfId="15390" hidden="1" xr:uid="{00000000-0005-0000-0000-0000B6170000}"/>
    <cellStyle name="Avertissement 9" xfId="15425" hidden="1" xr:uid="{00000000-0005-0000-0000-0000B7170000}"/>
    <cellStyle name="Avertissement 9" xfId="15474" hidden="1" xr:uid="{00000000-0005-0000-0000-0000B8170000}"/>
    <cellStyle name="Avertissement 9" xfId="14319" hidden="1" xr:uid="{00000000-0005-0000-0000-0000B9170000}"/>
    <cellStyle name="Avertissement 9" xfId="15652" hidden="1" xr:uid="{00000000-0005-0000-0000-0000BA170000}"/>
    <cellStyle name="Avertissement 9" xfId="15758" hidden="1" xr:uid="{00000000-0005-0000-0000-0000BB170000}"/>
    <cellStyle name="Avertissement 9" xfId="15771" hidden="1" xr:uid="{00000000-0005-0000-0000-0000BC170000}"/>
    <cellStyle name="Avertissement 9" xfId="15699" hidden="1" xr:uid="{00000000-0005-0000-0000-0000BD170000}"/>
    <cellStyle name="Avertissement 9" xfId="15832" hidden="1" xr:uid="{00000000-0005-0000-0000-0000BE170000}"/>
    <cellStyle name="Avertissement 9" xfId="15882" hidden="1" xr:uid="{00000000-0005-0000-0000-0000BF170000}"/>
    <cellStyle name="Avertissement 9" xfId="15932" hidden="1" xr:uid="{00000000-0005-0000-0000-0000C0170000}"/>
    <cellStyle name="Avertissement 9" xfId="15982" hidden="1" xr:uid="{00000000-0005-0000-0000-0000C1170000}"/>
    <cellStyle name="Avertissement 9" xfId="16031" hidden="1" xr:uid="{00000000-0005-0000-0000-0000C2170000}"/>
    <cellStyle name="Avertissement 9" xfId="16079" hidden="1" xr:uid="{00000000-0005-0000-0000-0000C3170000}"/>
    <cellStyle name="Avertissement 9" xfId="16126" hidden="1" xr:uid="{00000000-0005-0000-0000-0000C4170000}"/>
    <cellStyle name="Avertissement 9" xfId="16172" hidden="1" xr:uid="{00000000-0005-0000-0000-0000C5170000}"/>
    <cellStyle name="Avertissement 9" xfId="16213" hidden="1" xr:uid="{00000000-0005-0000-0000-0000C6170000}"/>
    <cellStyle name="Avertissement 9" xfId="16251" hidden="1" xr:uid="{00000000-0005-0000-0000-0000C7170000}"/>
    <cellStyle name="Avertissement 9" xfId="16410" hidden="1" xr:uid="{00000000-0005-0000-0000-0000C8170000}"/>
    <cellStyle name="Avertissement 9" xfId="16467" hidden="1" xr:uid="{00000000-0005-0000-0000-0000C9170000}"/>
    <cellStyle name="Avertissement 9" xfId="16527" hidden="1" xr:uid="{00000000-0005-0000-0000-0000CA170000}"/>
    <cellStyle name="Avertissement 9" xfId="16573" hidden="1" xr:uid="{00000000-0005-0000-0000-0000CB170000}"/>
    <cellStyle name="Avertissement 9" xfId="16617" hidden="1" xr:uid="{00000000-0005-0000-0000-0000CC170000}"/>
    <cellStyle name="Avertissement 9" xfId="16656" hidden="1" xr:uid="{00000000-0005-0000-0000-0000CD170000}"/>
    <cellStyle name="Avertissement 9" xfId="16692" hidden="1" xr:uid="{00000000-0005-0000-0000-0000CE170000}"/>
    <cellStyle name="Avertissement 9" xfId="16727" hidden="1" xr:uid="{00000000-0005-0000-0000-0000CF170000}"/>
    <cellStyle name="Avertissement 9" xfId="16781" hidden="1" xr:uid="{00000000-0005-0000-0000-0000D0170000}"/>
    <cellStyle name="Avertissement 9" xfId="16946" hidden="1" xr:uid="{00000000-0005-0000-0000-0000D1170000}"/>
    <cellStyle name="Avertissement 9" xfId="17043" hidden="1" xr:uid="{00000000-0005-0000-0000-0000D2170000}"/>
    <cellStyle name="Avertissement 9" xfId="17056" hidden="1" xr:uid="{00000000-0005-0000-0000-0000D3170000}"/>
    <cellStyle name="Avertissement 9" xfId="16984" hidden="1" xr:uid="{00000000-0005-0000-0000-0000D4170000}"/>
    <cellStyle name="Avertissement 9" xfId="17116" hidden="1" xr:uid="{00000000-0005-0000-0000-0000D5170000}"/>
    <cellStyle name="Avertissement 9" xfId="17166" hidden="1" xr:uid="{00000000-0005-0000-0000-0000D6170000}"/>
    <cellStyle name="Avertissement 9" xfId="17216" hidden="1" xr:uid="{00000000-0005-0000-0000-0000D7170000}"/>
    <cellStyle name="Avertissement 9" xfId="17266" hidden="1" xr:uid="{00000000-0005-0000-0000-0000D8170000}"/>
    <cellStyle name="Avertissement 9" xfId="17315" hidden="1" xr:uid="{00000000-0005-0000-0000-0000D9170000}"/>
    <cellStyle name="Avertissement 9" xfId="17363" hidden="1" xr:uid="{00000000-0005-0000-0000-0000DA170000}"/>
    <cellStyle name="Avertissement 9" xfId="17410" hidden="1" xr:uid="{00000000-0005-0000-0000-0000DB170000}"/>
    <cellStyle name="Avertissement 9" xfId="17456" hidden="1" xr:uid="{00000000-0005-0000-0000-0000DC170000}"/>
    <cellStyle name="Avertissement 9" xfId="17497" hidden="1" xr:uid="{00000000-0005-0000-0000-0000DD170000}"/>
    <cellStyle name="Avertissement 9" xfId="17535" hidden="1" xr:uid="{00000000-0005-0000-0000-0000DE170000}"/>
    <cellStyle name="Avertissement 9" xfId="17690" hidden="1" xr:uid="{00000000-0005-0000-0000-0000DF170000}"/>
    <cellStyle name="Avertissement 9" xfId="17745" hidden="1" xr:uid="{00000000-0005-0000-0000-0000E0170000}"/>
    <cellStyle name="Avertissement 9" xfId="17803" hidden="1" xr:uid="{00000000-0005-0000-0000-0000E1170000}"/>
    <cellStyle name="Avertissement 9" xfId="17849" hidden="1" xr:uid="{00000000-0005-0000-0000-0000E2170000}"/>
    <cellStyle name="Avertissement 9" xfId="17893" hidden="1" xr:uid="{00000000-0005-0000-0000-0000E3170000}"/>
    <cellStyle name="Avertissement 9" xfId="17932" hidden="1" xr:uid="{00000000-0005-0000-0000-0000E4170000}"/>
    <cellStyle name="Avertissement 9" xfId="17968" hidden="1" xr:uid="{00000000-0005-0000-0000-0000E5170000}"/>
    <cellStyle name="Avertissement 9" xfId="18003" hidden="1" xr:uid="{00000000-0005-0000-0000-0000E6170000}"/>
    <cellStyle name="Avertissement 9" xfId="18054" hidden="1" xr:uid="{00000000-0005-0000-0000-0000E7170000}"/>
    <cellStyle name="Avertissement 9" xfId="16894" hidden="1" xr:uid="{00000000-0005-0000-0000-0000E8170000}"/>
    <cellStyle name="Avertissement 9" xfId="15637" hidden="1" xr:uid="{00000000-0005-0000-0000-0000E9170000}"/>
    <cellStyle name="Avertissement 9" xfId="18097" hidden="1" xr:uid="{00000000-0005-0000-0000-0000EA170000}"/>
    <cellStyle name="Avertissement 9" xfId="18110" hidden="1" xr:uid="{00000000-0005-0000-0000-0000EB170000}"/>
    <cellStyle name="Avertissement 9" xfId="15559" hidden="1" xr:uid="{00000000-0005-0000-0000-0000EC170000}"/>
    <cellStyle name="Avertissement 9" xfId="18171" hidden="1" xr:uid="{00000000-0005-0000-0000-0000ED170000}"/>
    <cellStyle name="Avertissement 9" xfId="18221" hidden="1" xr:uid="{00000000-0005-0000-0000-0000EE170000}"/>
    <cellStyle name="Avertissement 9" xfId="18271" hidden="1" xr:uid="{00000000-0005-0000-0000-0000EF170000}"/>
    <cellStyle name="Avertissement 9" xfId="18321" hidden="1" xr:uid="{00000000-0005-0000-0000-0000F0170000}"/>
    <cellStyle name="Avertissement 9" xfId="18370" hidden="1" xr:uid="{00000000-0005-0000-0000-0000F1170000}"/>
    <cellStyle name="Avertissement 9" xfId="18417" hidden="1" xr:uid="{00000000-0005-0000-0000-0000F2170000}"/>
    <cellStyle name="Avertissement 9" xfId="18464" hidden="1" xr:uid="{00000000-0005-0000-0000-0000F3170000}"/>
    <cellStyle name="Avertissement 9" xfId="18510" hidden="1" xr:uid="{00000000-0005-0000-0000-0000F4170000}"/>
    <cellStyle name="Avertissement 9" xfId="18551" hidden="1" xr:uid="{00000000-0005-0000-0000-0000F5170000}"/>
    <cellStyle name="Avertissement 9" xfId="18589" hidden="1" xr:uid="{00000000-0005-0000-0000-0000F6170000}"/>
    <cellStyle name="Avertissement 9" xfId="18748" hidden="1" xr:uid="{00000000-0005-0000-0000-0000F7170000}"/>
    <cellStyle name="Avertissement 9" xfId="18805" hidden="1" xr:uid="{00000000-0005-0000-0000-0000F8170000}"/>
    <cellStyle name="Avertissement 9" xfId="18865" hidden="1" xr:uid="{00000000-0005-0000-0000-0000F9170000}"/>
    <cellStyle name="Avertissement 9" xfId="18911" hidden="1" xr:uid="{00000000-0005-0000-0000-0000FA170000}"/>
    <cellStyle name="Avertissement 9" xfId="18955" hidden="1" xr:uid="{00000000-0005-0000-0000-0000FB170000}"/>
    <cellStyle name="Avertissement 9" xfId="18994" hidden="1" xr:uid="{00000000-0005-0000-0000-0000FC170000}"/>
    <cellStyle name="Avertissement 9" xfId="19030" hidden="1" xr:uid="{00000000-0005-0000-0000-0000FD170000}"/>
    <cellStyle name="Avertissement 9" xfId="19065" hidden="1" xr:uid="{00000000-0005-0000-0000-0000FE170000}"/>
    <cellStyle name="Avertissement 9" xfId="19119" hidden="1" xr:uid="{00000000-0005-0000-0000-0000FF170000}"/>
    <cellStyle name="Avertissement 9" xfId="19282" hidden="1" xr:uid="{00000000-0005-0000-0000-000000180000}"/>
    <cellStyle name="Avertissement 9" xfId="19379" hidden="1" xr:uid="{00000000-0005-0000-0000-000001180000}"/>
    <cellStyle name="Avertissement 9" xfId="19392" hidden="1" xr:uid="{00000000-0005-0000-0000-000002180000}"/>
    <cellStyle name="Avertissement 9" xfId="19320" hidden="1" xr:uid="{00000000-0005-0000-0000-000003180000}"/>
    <cellStyle name="Avertissement 9" xfId="19452" hidden="1" xr:uid="{00000000-0005-0000-0000-000004180000}"/>
    <cellStyle name="Avertissement 9" xfId="19502" hidden="1" xr:uid="{00000000-0005-0000-0000-000005180000}"/>
    <cellStyle name="Avertissement 9" xfId="19552" hidden="1" xr:uid="{00000000-0005-0000-0000-000006180000}"/>
    <cellStyle name="Avertissement 9" xfId="19602" hidden="1" xr:uid="{00000000-0005-0000-0000-000007180000}"/>
    <cellStyle name="Avertissement 9" xfId="19651" hidden="1" xr:uid="{00000000-0005-0000-0000-000008180000}"/>
    <cellStyle name="Avertissement 9" xfId="19699" hidden="1" xr:uid="{00000000-0005-0000-0000-000009180000}"/>
    <cellStyle name="Avertissement 9" xfId="19746" hidden="1" xr:uid="{00000000-0005-0000-0000-00000A180000}"/>
    <cellStyle name="Avertissement 9" xfId="19792" hidden="1" xr:uid="{00000000-0005-0000-0000-00000B180000}"/>
    <cellStyle name="Avertissement 9" xfId="19833" hidden="1" xr:uid="{00000000-0005-0000-0000-00000C180000}"/>
    <cellStyle name="Avertissement 9" xfId="19871" hidden="1" xr:uid="{00000000-0005-0000-0000-00000D180000}"/>
    <cellStyle name="Avertissement 9" xfId="20025" hidden="1" xr:uid="{00000000-0005-0000-0000-00000E180000}"/>
    <cellStyle name="Avertissement 9" xfId="20080" hidden="1" xr:uid="{00000000-0005-0000-0000-00000F180000}"/>
    <cellStyle name="Avertissement 9" xfId="20138" hidden="1" xr:uid="{00000000-0005-0000-0000-000010180000}"/>
    <cellStyle name="Avertissement 9" xfId="20184" hidden="1" xr:uid="{00000000-0005-0000-0000-000011180000}"/>
    <cellStyle name="Avertissement 9" xfId="20228" hidden="1" xr:uid="{00000000-0005-0000-0000-000012180000}"/>
    <cellStyle name="Avertissement 9" xfId="20267" hidden="1" xr:uid="{00000000-0005-0000-0000-000013180000}"/>
    <cellStyle name="Avertissement 9" xfId="20303" hidden="1" xr:uid="{00000000-0005-0000-0000-000014180000}"/>
    <cellStyle name="Avertissement 9" xfId="20338" hidden="1" xr:uid="{00000000-0005-0000-0000-000015180000}"/>
    <cellStyle name="Avertissement 9" xfId="20389" hidden="1" xr:uid="{00000000-0005-0000-0000-000016180000}"/>
    <cellStyle name="Avertissement 9" xfId="19230" hidden="1" xr:uid="{00000000-0005-0000-0000-000017180000}"/>
    <cellStyle name="Avertissement 9" xfId="16839" hidden="1" xr:uid="{00000000-0005-0000-0000-000018180000}"/>
    <cellStyle name="Avertissement 9" xfId="15530" hidden="1" xr:uid="{00000000-0005-0000-0000-000019180000}"/>
    <cellStyle name="Avertissement 9" xfId="20440" hidden="1" xr:uid="{00000000-0005-0000-0000-00001A180000}"/>
    <cellStyle name="Avertissement 9" xfId="15538" hidden="1" xr:uid="{00000000-0005-0000-0000-00001B180000}"/>
    <cellStyle name="Avertissement 9" xfId="20501" hidden="1" xr:uid="{00000000-0005-0000-0000-00001C180000}"/>
    <cellStyle name="Avertissement 9" xfId="20551" hidden="1" xr:uid="{00000000-0005-0000-0000-00001D180000}"/>
    <cellStyle name="Avertissement 9" xfId="20601" hidden="1" xr:uid="{00000000-0005-0000-0000-00001E180000}"/>
    <cellStyle name="Avertissement 9" xfId="20651" hidden="1" xr:uid="{00000000-0005-0000-0000-00001F180000}"/>
    <cellStyle name="Avertissement 9" xfId="20700" hidden="1" xr:uid="{00000000-0005-0000-0000-000020180000}"/>
    <cellStyle name="Avertissement 9" xfId="20748" hidden="1" xr:uid="{00000000-0005-0000-0000-000021180000}"/>
    <cellStyle name="Avertissement 9" xfId="20795" hidden="1" xr:uid="{00000000-0005-0000-0000-000022180000}"/>
    <cellStyle name="Avertissement 9" xfId="20841" hidden="1" xr:uid="{00000000-0005-0000-0000-000023180000}"/>
    <cellStyle name="Avertissement 9" xfId="20882" hidden="1" xr:uid="{00000000-0005-0000-0000-000024180000}"/>
    <cellStyle name="Avertissement 9" xfId="20920" hidden="1" xr:uid="{00000000-0005-0000-0000-000025180000}"/>
    <cellStyle name="Avertissement 9" xfId="21077" hidden="1" xr:uid="{00000000-0005-0000-0000-000026180000}"/>
    <cellStyle name="Avertissement 9" xfId="21134" hidden="1" xr:uid="{00000000-0005-0000-0000-000027180000}"/>
    <cellStyle name="Avertissement 9" xfId="21193" hidden="1" xr:uid="{00000000-0005-0000-0000-000028180000}"/>
    <cellStyle name="Avertissement 9" xfId="21239" hidden="1" xr:uid="{00000000-0005-0000-0000-000029180000}"/>
    <cellStyle name="Avertissement 9" xfId="21283" hidden="1" xr:uid="{00000000-0005-0000-0000-00002A180000}"/>
    <cellStyle name="Avertissement 9" xfId="21322" hidden="1" xr:uid="{00000000-0005-0000-0000-00002B180000}"/>
    <cellStyle name="Avertissement 9" xfId="21358" hidden="1" xr:uid="{00000000-0005-0000-0000-00002C180000}"/>
    <cellStyle name="Avertissement 9" xfId="21393" hidden="1" xr:uid="{00000000-0005-0000-0000-00002D180000}"/>
    <cellStyle name="Avertissement 9" xfId="21445" hidden="1" xr:uid="{00000000-0005-0000-0000-00002E180000}"/>
    <cellStyle name="Avertissement 9" xfId="21603" hidden="1" xr:uid="{00000000-0005-0000-0000-00002F180000}"/>
    <cellStyle name="Avertissement 9" xfId="21700" hidden="1" xr:uid="{00000000-0005-0000-0000-000030180000}"/>
    <cellStyle name="Avertissement 9" xfId="21713" hidden="1" xr:uid="{00000000-0005-0000-0000-000031180000}"/>
    <cellStyle name="Avertissement 9" xfId="21641" hidden="1" xr:uid="{00000000-0005-0000-0000-000032180000}"/>
    <cellStyle name="Avertissement 9" xfId="21773" hidden="1" xr:uid="{00000000-0005-0000-0000-000033180000}"/>
    <cellStyle name="Avertissement 9" xfId="21823" hidden="1" xr:uid="{00000000-0005-0000-0000-000034180000}"/>
    <cellStyle name="Avertissement 9" xfId="21873" hidden="1" xr:uid="{00000000-0005-0000-0000-000035180000}"/>
    <cellStyle name="Avertissement 9" xfId="21923" hidden="1" xr:uid="{00000000-0005-0000-0000-000036180000}"/>
    <cellStyle name="Avertissement 9" xfId="21972" hidden="1" xr:uid="{00000000-0005-0000-0000-000037180000}"/>
    <cellStyle name="Avertissement 9" xfId="22020" hidden="1" xr:uid="{00000000-0005-0000-0000-000038180000}"/>
    <cellStyle name="Avertissement 9" xfId="22067" hidden="1" xr:uid="{00000000-0005-0000-0000-000039180000}"/>
    <cellStyle name="Avertissement 9" xfId="22113" hidden="1" xr:uid="{00000000-0005-0000-0000-00003A180000}"/>
    <cellStyle name="Avertissement 9" xfId="22154" hidden="1" xr:uid="{00000000-0005-0000-0000-00003B180000}"/>
    <cellStyle name="Avertissement 9" xfId="22192" hidden="1" xr:uid="{00000000-0005-0000-0000-00003C180000}"/>
    <cellStyle name="Avertissement 9" xfId="22347" hidden="1" xr:uid="{00000000-0005-0000-0000-00003D180000}"/>
    <cellStyle name="Avertissement 9" xfId="22402" hidden="1" xr:uid="{00000000-0005-0000-0000-00003E180000}"/>
    <cellStyle name="Avertissement 9" xfId="22460" hidden="1" xr:uid="{00000000-0005-0000-0000-00003F180000}"/>
    <cellStyle name="Avertissement 9" xfId="22506" hidden="1" xr:uid="{00000000-0005-0000-0000-000040180000}"/>
    <cellStyle name="Avertissement 9" xfId="22550" hidden="1" xr:uid="{00000000-0005-0000-0000-000041180000}"/>
    <cellStyle name="Avertissement 9" xfId="22589" hidden="1" xr:uid="{00000000-0005-0000-0000-000042180000}"/>
    <cellStyle name="Avertissement 9" xfId="22625" hidden="1" xr:uid="{00000000-0005-0000-0000-000043180000}"/>
    <cellStyle name="Avertissement 9" xfId="22660" hidden="1" xr:uid="{00000000-0005-0000-0000-000044180000}"/>
    <cellStyle name="Avertissement 9" xfId="22711" hidden="1" xr:uid="{00000000-0005-0000-0000-000045180000}"/>
    <cellStyle name="Avertissement 9" xfId="21551" hidden="1" xr:uid="{00000000-0005-0000-0000-000046180000}"/>
    <cellStyle name="Avertissement 9" xfId="20424" hidden="1" xr:uid="{00000000-0005-0000-0000-000047180000}"/>
    <cellStyle name="Avertissement 9" xfId="15512" hidden="1" xr:uid="{00000000-0005-0000-0000-000048180000}"/>
    <cellStyle name="Avertissement 9" xfId="22755" hidden="1" xr:uid="{00000000-0005-0000-0000-000049180000}"/>
    <cellStyle name="Avertissement 9" xfId="21503" hidden="1" xr:uid="{00000000-0005-0000-0000-00004A180000}"/>
    <cellStyle name="Avertissement 9" xfId="22816" hidden="1" xr:uid="{00000000-0005-0000-0000-00004B180000}"/>
    <cellStyle name="Avertissement 9" xfId="22866" hidden="1" xr:uid="{00000000-0005-0000-0000-00004C180000}"/>
    <cellStyle name="Avertissement 9" xfId="22916" hidden="1" xr:uid="{00000000-0005-0000-0000-00004D180000}"/>
    <cellStyle name="Avertissement 9" xfId="22966" hidden="1" xr:uid="{00000000-0005-0000-0000-00004E180000}"/>
    <cellStyle name="Avertissement 9" xfId="23014" hidden="1" xr:uid="{00000000-0005-0000-0000-00004F180000}"/>
    <cellStyle name="Avertissement 9" xfId="23062" hidden="1" xr:uid="{00000000-0005-0000-0000-000050180000}"/>
    <cellStyle name="Avertissement 9" xfId="23108" hidden="1" xr:uid="{00000000-0005-0000-0000-000051180000}"/>
    <cellStyle name="Avertissement 9" xfId="23154" hidden="1" xr:uid="{00000000-0005-0000-0000-000052180000}"/>
    <cellStyle name="Avertissement 9" xfId="23195" hidden="1" xr:uid="{00000000-0005-0000-0000-000053180000}"/>
    <cellStyle name="Avertissement 9" xfId="23233" hidden="1" xr:uid="{00000000-0005-0000-0000-000054180000}"/>
    <cellStyle name="Avertissement 9" xfId="23389" hidden="1" xr:uid="{00000000-0005-0000-0000-000055180000}"/>
    <cellStyle name="Avertissement 9" xfId="23446" hidden="1" xr:uid="{00000000-0005-0000-0000-000056180000}"/>
    <cellStyle name="Avertissement 9" xfId="23504" hidden="1" xr:uid="{00000000-0005-0000-0000-000057180000}"/>
    <cellStyle name="Avertissement 9" xfId="23550" hidden="1" xr:uid="{00000000-0005-0000-0000-000058180000}"/>
    <cellStyle name="Avertissement 9" xfId="23594" hidden="1" xr:uid="{00000000-0005-0000-0000-000059180000}"/>
    <cellStyle name="Avertissement 9" xfId="23633" hidden="1" xr:uid="{00000000-0005-0000-0000-00005A180000}"/>
    <cellStyle name="Avertissement 9" xfId="23669" hidden="1" xr:uid="{00000000-0005-0000-0000-00005B180000}"/>
    <cellStyle name="Avertissement 9" xfId="23704" hidden="1" xr:uid="{00000000-0005-0000-0000-00005C180000}"/>
    <cellStyle name="Avertissement 9" xfId="23753" hidden="1" xr:uid="{00000000-0005-0000-0000-00005D180000}"/>
    <cellStyle name="Avertissement 9" xfId="23904" hidden="1" xr:uid="{00000000-0005-0000-0000-00005E180000}"/>
    <cellStyle name="Avertissement 9" xfId="24000" hidden="1" xr:uid="{00000000-0005-0000-0000-00005F180000}"/>
    <cellStyle name="Avertissement 9" xfId="24013" hidden="1" xr:uid="{00000000-0005-0000-0000-000060180000}"/>
    <cellStyle name="Avertissement 9" xfId="23941" hidden="1" xr:uid="{00000000-0005-0000-0000-000061180000}"/>
    <cellStyle name="Avertissement 9" xfId="24073" hidden="1" xr:uid="{00000000-0005-0000-0000-000062180000}"/>
    <cellStyle name="Avertissement 9" xfId="24123" hidden="1" xr:uid="{00000000-0005-0000-0000-000063180000}"/>
    <cellStyle name="Avertissement 9" xfId="24173" hidden="1" xr:uid="{00000000-0005-0000-0000-000064180000}"/>
    <cellStyle name="Avertissement 9" xfId="24223" hidden="1" xr:uid="{00000000-0005-0000-0000-000065180000}"/>
    <cellStyle name="Avertissement 9" xfId="24272" hidden="1" xr:uid="{00000000-0005-0000-0000-000066180000}"/>
    <cellStyle name="Avertissement 9" xfId="24320" hidden="1" xr:uid="{00000000-0005-0000-0000-000067180000}"/>
    <cellStyle name="Avertissement 9" xfId="24367" hidden="1" xr:uid="{00000000-0005-0000-0000-000068180000}"/>
    <cellStyle name="Avertissement 9" xfId="24413" hidden="1" xr:uid="{00000000-0005-0000-0000-000069180000}"/>
    <cellStyle name="Avertissement 9" xfId="24454" hidden="1" xr:uid="{00000000-0005-0000-0000-00006A180000}"/>
    <cellStyle name="Avertissement 9" xfId="24492" hidden="1" xr:uid="{00000000-0005-0000-0000-00006B180000}"/>
    <cellStyle name="Avertissement 9" xfId="24647" hidden="1" xr:uid="{00000000-0005-0000-0000-00006C180000}"/>
    <cellStyle name="Avertissement 9" xfId="24702" hidden="1" xr:uid="{00000000-0005-0000-0000-00006D180000}"/>
    <cellStyle name="Avertissement 9" xfId="24760" hidden="1" xr:uid="{00000000-0005-0000-0000-00006E180000}"/>
    <cellStyle name="Avertissement 9" xfId="24806" hidden="1" xr:uid="{00000000-0005-0000-0000-00006F180000}"/>
    <cellStyle name="Avertissement 9" xfId="24850" hidden="1" xr:uid="{00000000-0005-0000-0000-000070180000}"/>
    <cellStyle name="Avertissement 9" xfId="24889" hidden="1" xr:uid="{00000000-0005-0000-0000-000071180000}"/>
    <cellStyle name="Avertissement 9" xfId="24925" hidden="1" xr:uid="{00000000-0005-0000-0000-000072180000}"/>
    <cellStyle name="Avertissement 9" xfId="24960" hidden="1" xr:uid="{00000000-0005-0000-0000-000073180000}"/>
    <cellStyle name="Avertissement 9" xfId="25009" hidden="1" xr:uid="{00000000-0005-0000-0000-000074180000}"/>
    <cellStyle name="Avertissement 9" xfId="23852" hidden="1" xr:uid="{00000000-0005-0000-0000-000075180000}"/>
    <cellStyle name="Avertissement 9" xfId="20416" hidden="1" xr:uid="{00000000-0005-0000-0000-000076180000}"/>
    <cellStyle name="Avertissement 9" xfId="17003" hidden="1" xr:uid="{00000000-0005-0000-0000-000077180000}"/>
    <cellStyle name="Avertissement 9" xfId="25054" hidden="1" xr:uid="{00000000-0005-0000-0000-000078180000}"/>
    <cellStyle name="Avertissement 9" xfId="21485" hidden="1" xr:uid="{00000000-0005-0000-0000-000079180000}"/>
    <cellStyle name="Avertissement 9" xfId="25115" hidden="1" xr:uid="{00000000-0005-0000-0000-00007A180000}"/>
    <cellStyle name="Avertissement 9" xfId="25165" hidden="1" xr:uid="{00000000-0005-0000-0000-00007B180000}"/>
    <cellStyle name="Avertissement 9" xfId="25215" hidden="1" xr:uid="{00000000-0005-0000-0000-00007C180000}"/>
    <cellStyle name="Avertissement 9" xfId="25265" hidden="1" xr:uid="{00000000-0005-0000-0000-00007D180000}"/>
    <cellStyle name="Avertissement 9" xfId="25314" hidden="1" xr:uid="{00000000-0005-0000-0000-00007E180000}"/>
    <cellStyle name="Avertissement 9" xfId="25362" hidden="1" xr:uid="{00000000-0005-0000-0000-00007F180000}"/>
    <cellStyle name="Avertissement 9" xfId="25409" hidden="1" xr:uid="{00000000-0005-0000-0000-000080180000}"/>
    <cellStyle name="Avertissement 9" xfId="25454" hidden="1" xr:uid="{00000000-0005-0000-0000-000081180000}"/>
    <cellStyle name="Avertissement 9" xfId="25494" hidden="1" xr:uid="{00000000-0005-0000-0000-000082180000}"/>
    <cellStyle name="Avertissement 9" xfId="25531" hidden="1" xr:uid="{00000000-0005-0000-0000-000083180000}"/>
    <cellStyle name="Avertissement 9" xfId="25685" hidden="1" xr:uid="{00000000-0005-0000-0000-000084180000}"/>
    <cellStyle name="Avertissement 9" xfId="25742" hidden="1" xr:uid="{00000000-0005-0000-0000-000085180000}"/>
    <cellStyle name="Avertissement 9" xfId="25799" hidden="1" xr:uid="{00000000-0005-0000-0000-000086180000}"/>
    <cellStyle name="Avertissement 9" xfId="25845" hidden="1" xr:uid="{00000000-0005-0000-0000-000087180000}"/>
    <cellStyle name="Avertissement 9" xfId="25889" hidden="1" xr:uid="{00000000-0005-0000-0000-000088180000}"/>
    <cellStyle name="Avertissement 9" xfId="25928" hidden="1" xr:uid="{00000000-0005-0000-0000-000089180000}"/>
    <cellStyle name="Avertissement 9" xfId="25964" hidden="1" xr:uid="{00000000-0005-0000-0000-00008A180000}"/>
    <cellStyle name="Avertissement 9" xfId="25999" hidden="1" xr:uid="{00000000-0005-0000-0000-00008B180000}"/>
    <cellStyle name="Avertissement 9" xfId="26047" hidden="1" xr:uid="{00000000-0005-0000-0000-00008C180000}"/>
    <cellStyle name="Avertissement 9" xfId="26169" hidden="1" xr:uid="{00000000-0005-0000-0000-00008D180000}"/>
    <cellStyle name="Avertissement 9" xfId="26265" hidden="1" xr:uid="{00000000-0005-0000-0000-00008E180000}"/>
    <cellStyle name="Avertissement 9" xfId="26278" hidden="1" xr:uid="{00000000-0005-0000-0000-00008F180000}"/>
    <cellStyle name="Avertissement 9" xfId="26206" hidden="1" xr:uid="{00000000-0005-0000-0000-000090180000}"/>
    <cellStyle name="Avertissement 9" xfId="26338" hidden="1" xr:uid="{00000000-0005-0000-0000-000091180000}"/>
    <cellStyle name="Avertissement 9" xfId="26388" hidden="1" xr:uid="{00000000-0005-0000-0000-000092180000}"/>
    <cellStyle name="Avertissement 9" xfId="26438" hidden="1" xr:uid="{00000000-0005-0000-0000-000093180000}"/>
    <cellStyle name="Avertissement 9" xfId="26488" hidden="1" xr:uid="{00000000-0005-0000-0000-000094180000}"/>
    <cellStyle name="Avertissement 9" xfId="26537" hidden="1" xr:uid="{00000000-0005-0000-0000-000095180000}"/>
    <cellStyle name="Avertissement 9" xfId="26585" hidden="1" xr:uid="{00000000-0005-0000-0000-000096180000}"/>
    <cellStyle name="Avertissement 9" xfId="26632" hidden="1" xr:uid="{00000000-0005-0000-0000-000097180000}"/>
    <cellStyle name="Avertissement 9" xfId="26678" hidden="1" xr:uid="{00000000-0005-0000-0000-000098180000}"/>
    <cellStyle name="Avertissement 9" xfId="26719" hidden="1" xr:uid="{00000000-0005-0000-0000-000099180000}"/>
    <cellStyle name="Avertissement 9" xfId="26757" hidden="1" xr:uid="{00000000-0005-0000-0000-00009A180000}"/>
    <cellStyle name="Avertissement 9" xfId="26911" hidden="1" xr:uid="{00000000-0005-0000-0000-00009B180000}"/>
    <cellStyle name="Avertissement 9" xfId="26966" hidden="1" xr:uid="{00000000-0005-0000-0000-00009C180000}"/>
    <cellStyle name="Avertissement 9" xfId="27023" hidden="1" xr:uid="{00000000-0005-0000-0000-00009D180000}"/>
    <cellStyle name="Avertissement 9" xfId="27069" hidden="1" xr:uid="{00000000-0005-0000-0000-00009E180000}"/>
    <cellStyle name="Avertissement 9" xfId="27113" hidden="1" xr:uid="{00000000-0005-0000-0000-00009F180000}"/>
    <cellStyle name="Avertissement 9" xfId="27152" hidden="1" xr:uid="{00000000-0005-0000-0000-0000A0180000}"/>
    <cellStyle name="Avertissement 9" xfId="27188" hidden="1" xr:uid="{00000000-0005-0000-0000-0000A1180000}"/>
    <cellStyle name="Avertissement 9" xfId="27223" hidden="1" xr:uid="{00000000-0005-0000-0000-0000A2180000}"/>
    <cellStyle name="Avertissement 9" xfId="27271" hidden="1" xr:uid="{00000000-0005-0000-0000-0000A3180000}"/>
    <cellStyle name="Avertissement 9" xfId="26118" hidden="1" xr:uid="{00000000-0005-0000-0000-0000A4180000}"/>
    <cellStyle name="Avertissement 9" xfId="21611" hidden="1" xr:uid="{00000000-0005-0000-0000-0000A5180000}"/>
    <cellStyle name="Avertissement 9" xfId="18678" hidden="1" xr:uid="{00000000-0005-0000-0000-0000A6180000}"/>
    <cellStyle name="Avertissement 9" xfId="27290" hidden="1" xr:uid="{00000000-0005-0000-0000-0000A7180000}"/>
    <cellStyle name="Avertissement 9" xfId="26072" hidden="1" xr:uid="{00000000-0005-0000-0000-0000A8180000}"/>
    <cellStyle name="Avertissement 9" xfId="27350" hidden="1" xr:uid="{00000000-0005-0000-0000-0000A9180000}"/>
    <cellStyle name="Avertissement 9" xfId="27399" hidden="1" xr:uid="{00000000-0005-0000-0000-0000AA180000}"/>
    <cellStyle name="Avertissement 9" xfId="27448" hidden="1" xr:uid="{00000000-0005-0000-0000-0000AB180000}"/>
    <cellStyle name="Avertissement 9" xfId="27497" hidden="1" xr:uid="{00000000-0005-0000-0000-0000AC180000}"/>
    <cellStyle name="Avertissement 9" xfId="27545" hidden="1" xr:uid="{00000000-0005-0000-0000-0000AD180000}"/>
    <cellStyle name="Avertissement 9" xfId="27592" hidden="1" xr:uid="{00000000-0005-0000-0000-0000AE180000}"/>
    <cellStyle name="Avertissement 9" xfId="27638" hidden="1" xr:uid="{00000000-0005-0000-0000-0000AF180000}"/>
    <cellStyle name="Avertissement 9" xfId="27684" hidden="1" xr:uid="{00000000-0005-0000-0000-0000B0180000}"/>
    <cellStyle name="Avertissement 9" xfId="27725" hidden="1" xr:uid="{00000000-0005-0000-0000-0000B1180000}"/>
    <cellStyle name="Avertissement 9" xfId="27763" hidden="1" xr:uid="{00000000-0005-0000-0000-0000B2180000}"/>
    <cellStyle name="Avertissement 9" xfId="27916" hidden="1" xr:uid="{00000000-0005-0000-0000-0000B3180000}"/>
    <cellStyle name="Avertissement 9" xfId="27971" hidden="1" xr:uid="{00000000-0005-0000-0000-0000B4180000}"/>
    <cellStyle name="Avertissement 9" xfId="28028" hidden="1" xr:uid="{00000000-0005-0000-0000-0000B5180000}"/>
    <cellStyle name="Avertissement 9" xfId="28074" hidden="1" xr:uid="{00000000-0005-0000-0000-0000B6180000}"/>
    <cellStyle name="Avertissement 9" xfId="28118" hidden="1" xr:uid="{00000000-0005-0000-0000-0000B7180000}"/>
    <cellStyle name="Avertissement 9" xfId="28157" hidden="1" xr:uid="{00000000-0005-0000-0000-0000B8180000}"/>
    <cellStyle name="Avertissement 9" xfId="28193" hidden="1" xr:uid="{00000000-0005-0000-0000-0000B9180000}"/>
    <cellStyle name="Avertissement 9" xfId="28228" hidden="1" xr:uid="{00000000-0005-0000-0000-0000BA180000}"/>
    <cellStyle name="Avertissement 9" xfId="28276" hidden="1" xr:uid="{00000000-0005-0000-0000-0000BB180000}"/>
    <cellStyle name="Avertissement 9" xfId="28376" hidden="1" xr:uid="{00000000-0005-0000-0000-0000BC180000}"/>
    <cellStyle name="Avertissement 9" xfId="28471" hidden="1" xr:uid="{00000000-0005-0000-0000-0000BD180000}"/>
    <cellStyle name="Avertissement 9" xfId="28484" hidden="1" xr:uid="{00000000-0005-0000-0000-0000BE180000}"/>
    <cellStyle name="Avertissement 9" xfId="28413" hidden="1" xr:uid="{00000000-0005-0000-0000-0000BF180000}"/>
    <cellStyle name="Avertissement 9" xfId="28544" hidden="1" xr:uid="{00000000-0005-0000-0000-0000C0180000}"/>
    <cellStyle name="Avertissement 9" xfId="28594" hidden="1" xr:uid="{00000000-0005-0000-0000-0000C1180000}"/>
    <cellStyle name="Avertissement 9" xfId="28644" hidden="1" xr:uid="{00000000-0005-0000-0000-0000C2180000}"/>
    <cellStyle name="Avertissement 9" xfId="28694" hidden="1" xr:uid="{00000000-0005-0000-0000-0000C3180000}"/>
    <cellStyle name="Avertissement 9" xfId="28743" hidden="1" xr:uid="{00000000-0005-0000-0000-0000C4180000}"/>
    <cellStyle name="Avertissement 9" xfId="28791" hidden="1" xr:uid="{00000000-0005-0000-0000-0000C5180000}"/>
    <cellStyle name="Avertissement 9" xfId="28838" hidden="1" xr:uid="{00000000-0005-0000-0000-0000C6180000}"/>
    <cellStyle name="Avertissement 9" xfId="28884" hidden="1" xr:uid="{00000000-0005-0000-0000-0000C7180000}"/>
    <cellStyle name="Avertissement 9" xfId="28925" hidden="1" xr:uid="{00000000-0005-0000-0000-0000C8180000}"/>
    <cellStyle name="Avertissement 9" xfId="28963" hidden="1" xr:uid="{00000000-0005-0000-0000-0000C9180000}"/>
    <cellStyle name="Avertissement 9" xfId="29116" hidden="1" xr:uid="{00000000-0005-0000-0000-0000CA180000}"/>
    <cellStyle name="Avertissement 9" xfId="29171" hidden="1" xr:uid="{00000000-0005-0000-0000-0000CB180000}"/>
    <cellStyle name="Avertissement 9" xfId="29228" hidden="1" xr:uid="{00000000-0005-0000-0000-0000CC180000}"/>
    <cellStyle name="Avertissement 9" xfId="29274" hidden="1" xr:uid="{00000000-0005-0000-0000-0000CD180000}"/>
    <cellStyle name="Avertissement 9" xfId="29318" hidden="1" xr:uid="{00000000-0005-0000-0000-0000CE180000}"/>
    <cellStyle name="Avertissement 9" xfId="29357" hidden="1" xr:uid="{00000000-0005-0000-0000-0000CF180000}"/>
    <cellStyle name="Avertissement 9" xfId="29393" hidden="1" xr:uid="{00000000-0005-0000-0000-0000D0180000}"/>
    <cellStyle name="Avertissement 9" xfId="29428" hidden="1" xr:uid="{00000000-0005-0000-0000-0000D1180000}"/>
    <cellStyle name="Avertissement 9" xfId="29476" hidden="1" xr:uid="{00000000-0005-0000-0000-0000D2180000}"/>
    <cellStyle name="Avertissement 9" xfId="28326" hidden="1" xr:uid="{00000000-0005-0000-0000-0000D3180000}"/>
    <cellStyle name="Avertissement 9" xfId="29523" hidden="1" xr:uid="{00000000-0005-0000-0000-0000D4180000}"/>
    <cellStyle name="Avertissement 9" xfId="29613" hidden="1" xr:uid="{00000000-0005-0000-0000-0000D5180000}"/>
    <cellStyle name="Avertissement 9" xfId="29626" hidden="1" xr:uid="{00000000-0005-0000-0000-0000D6180000}"/>
    <cellStyle name="Avertissement 9" xfId="29556" hidden="1" xr:uid="{00000000-0005-0000-0000-0000D7180000}"/>
    <cellStyle name="Avertissement 9" xfId="29686" hidden="1" xr:uid="{00000000-0005-0000-0000-0000D8180000}"/>
    <cellStyle name="Avertissement 9" xfId="29735" hidden="1" xr:uid="{00000000-0005-0000-0000-0000D9180000}"/>
    <cellStyle name="Avertissement 9" xfId="29784" hidden="1" xr:uid="{00000000-0005-0000-0000-0000DA180000}"/>
    <cellStyle name="Avertissement 9" xfId="29833" hidden="1" xr:uid="{00000000-0005-0000-0000-0000DB180000}"/>
    <cellStyle name="Avertissement 9" xfId="29881" hidden="1" xr:uid="{00000000-0005-0000-0000-0000DC180000}"/>
    <cellStyle name="Avertissement 9" xfId="29928" hidden="1" xr:uid="{00000000-0005-0000-0000-0000DD180000}"/>
    <cellStyle name="Avertissement 9" xfId="29974" hidden="1" xr:uid="{00000000-0005-0000-0000-0000DE180000}"/>
    <cellStyle name="Avertissement 9" xfId="30019" hidden="1" xr:uid="{00000000-0005-0000-0000-0000DF180000}"/>
    <cellStyle name="Avertissement 9" xfId="30059" hidden="1" xr:uid="{00000000-0005-0000-0000-0000E0180000}"/>
    <cellStyle name="Avertissement 9" xfId="30096" hidden="1" xr:uid="{00000000-0005-0000-0000-0000E1180000}"/>
    <cellStyle name="Avertissement 9" xfId="30248" hidden="1" xr:uid="{00000000-0005-0000-0000-0000E2180000}"/>
    <cellStyle name="Avertissement 9" xfId="30303" hidden="1" xr:uid="{00000000-0005-0000-0000-0000E3180000}"/>
    <cellStyle name="Avertissement 9" xfId="30360" hidden="1" xr:uid="{00000000-0005-0000-0000-0000E4180000}"/>
    <cellStyle name="Avertissement 9" xfId="30406" hidden="1" xr:uid="{00000000-0005-0000-0000-0000E5180000}"/>
    <cellStyle name="Avertissement 9" xfId="30450" hidden="1" xr:uid="{00000000-0005-0000-0000-0000E6180000}"/>
    <cellStyle name="Avertissement 9" xfId="30489" hidden="1" xr:uid="{00000000-0005-0000-0000-0000E7180000}"/>
    <cellStyle name="Avertissement 9" xfId="30525" hidden="1" xr:uid="{00000000-0005-0000-0000-0000E8180000}"/>
    <cellStyle name="Avertissement 9" xfId="30560" hidden="1" xr:uid="{00000000-0005-0000-0000-0000E9180000}"/>
    <cellStyle name="Avertissement 9" xfId="30608" hidden="1" xr:uid="{00000000-0005-0000-0000-0000EA180000}"/>
    <cellStyle name="Avertissement 9" xfId="30708" hidden="1" xr:uid="{00000000-0005-0000-0000-0000EB180000}"/>
    <cellStyle name="Avertissement 9" xfId="30803" hidden="1" xr:uid="{00000000-0005-0000-0000-0000EC180000}"/>
    <cellStyle name="Avertissement 9" xfId="30816" hidden="1" xr:uid="{00000000-0005-0000-0000-0000ED180000}"/>
    <cellStyle name="Avertissement 9" xfId="30745" hidden="1" xr:uid="{00000000-0005-0000-0000-0000EE180000}"/>
    <cellStyle name="Avertissement 9" xfId="30876" hidden="1" xr:uid="{00000000-0005-0000-0000-0000EF180000}"/>
    <cellStyle name="Avertissement 9" xfId="30926" hidden="1" xr:uid="{00000000-0005-0000-0000-0000F0180000}"/>
    <cellStyle name="Avertissement 9" xfId="30976" hidden="1" xr:uid="{00000000-0005-0000-0000-0000F1180000}"/>
    <cellStyle name="Avertissement 9" xfId="31026" hidden="1" xr:uid="{00000000-0005-0000-0000-0000F2180000}"/>
    <cellStyle name="Avertissement 9" xfId="31075" hidden="1" xr:uid="{00000000-0005-0000-0000-0000F3180000}"/>
    <cellStyle name="Avertissement 9" xfId="31123" hidden="1" xr:uid="{00000000-0005-0000-0000-0000F4180000}"/>
    <cellStyle name="Avertissement 9" xfId="31170" hidden="1" xr:uid="{00000000-0005-0000-0000-0000F5180000}"/>
    <cellStyle name="Avertissement 9" xfId="31216" hidden="1" xr:uid="{00000000-0005-0000-0000-0000F6180000}"/>
    <cellStyle name="Avertissement 9" xfId="31257" hidden="1" xr:uid="{00000000-0005-0000-0000-0000F7180000}"/>
    <cellStyle name="Avertissement 9" xfId="31295" hidden="1" xr:uid="{00000000-0005-0000-0000-0000F8180000}"/>
    <cellStyle name="Avertissement 9" xfId="31448" hidden="1" xr:uid="{00000000-0005-0000-0000-0000F9180000}"/>
    <cellStyle name="Avertissement 9" xfId="31503" hidden="1" xr:uid="{00000000-0005-0000-0000-0000FA180000}"/>
    <cellStyle name="Avertissement 9" xfId="31560" hidden="1" xr:uid="{00000000-0005-0000-0000-0000FB180000}"/>
    <cellStyle name="Avertissement 9" xfId="31606" hidden="1" xr:uid="{00000000-0005-0000-0000-0000FC180000}"/>
    <cellStyle name="Avertissement 9" xfId="31650" hidden="1" xr:uid="{00000000-0005-0000-0000-0000FD180000}"/>
    <cellStyle name="Avertissement 9" xfId="31689" hidden="1" xr:uid="{00000000-0005-0000-0000-0000FE180000}"/>
    <cellStyle name="Avertissement 9" xfId="31725" hidden="1" xr:uid="{00000000-0005-0000-0000-0000FF180000}"/>
    <cellStyle name="Avertissement 9" xfId="31760" hidden="1" xr:uid="{00000000-0005-0000-0000-000000190000}"/>
    <cellStyle name="Avertissement 9" xfId="31808" hidden="1" xr:uid="{00000000-0005-0000-0000-000001190000}"/>
    <cellStyle name="Avertissement 9" xfId="30658" xr:uid="{00000000-0005-0000-0000-000002190000}"/>
    <cellStyle name="Bad 2" xfId="29485" xr:uid="{00000000-0005-0000-0000-000003190000}"/>
    <cellStyle name="Berekening" xfId="89" xr:uid="{00000000-0005-0000-0000-000004190000}"/>
    <cellStyle name="Berekening 2" xfId="163" xr:uid="{00000000-0005-0000-0000-000005190000}"/>
    <cellStyle name="Berekening 2 2" xfId="1310" xr:uid="{00000000-0005-0000-0000-000006190000}"/>
    <cellStyle name="Berekening 2 2 2" xfId="9739" xr:uid="{00000000-0005-0000-0000-000007190000}"/>
    <cellStyle name="Berekening 2 3" xfId="7387" xr:uid="{00000000-0005-0000-0000-000008190000}"/>
    <cellStyle name="Berekening 3" xfId="924" xr:uid="{00000000-0005-0000-0000-000009190000}"/>
    <cellStyle name="Berekening 3 2" xfId="1311" xr:uid="{00000000-0005-0000-0000-00000A190000}"/>
    <cellStyle name="Berekening 3 2 2" xfId="9740" xr:uid="{00000000-0005-0000-0000-00000B190000}"/>
    <cellStyle name="Berekening 3 3" xfId="9357" xr:uid="{00000000-0005-0000-0000-00000C190000}"/>
    <cellStyle name="Berekening 4" xfId="1292" xr:uid="{00000000-0005-0000-0000-00000D190000}"/>
    <cellStyle name="Berekening 4 2" xfId="9725" xr:uid="{00000000-0005-0000-0000-00000E190000}"/>
    <cellStyle name="Berekening 5" xfId="7358" xr:uid="{00000000-0005-0000-0000-00000F190000}"/>
    <cellStyle name="Calcul" xfId="36" hidden="1" xr:uid="{00000000-0005-0000-0000-000010190000}"/>
    <cellStyle name="Calcul" xfId="52" hidden="1" xr:uid="{00000000-0005-0000-0000-000011190000}"/>
    <cellStyle name="Calcul" xfId="57" hidden="1" xr:uid="{00000000-0005-0000-0000-000012190000}"/>
    <cellStyle name="Calcul" xfId="54" hidden="1" xr:uid="{00000000-0005-0000-0000-000013190000}"/>
    <cellStyle name="Calcul" xfId="59" hidden="1" xr:uid="{00000000-0005-0000-0000-000014190000}"/>
    <cellStyle name="Calcul" xfId="63" hidden="1" xr:uid="{00000000-0005-0000-0000-000015190000}"/>
    <cellStyle name="Calcul" xfId="67" hidden="1" xr:uid="{00000000-0005-0000-0000-000016190000}"/>
    <cellStyle name="Calcul" xfId="71" hidden="1" xr:uid="{00000000-0005-0000-0000-000017190000}"/>
    <cellStyle name="Calcul" xfId="75" hidden="1" xr:uid="{00000000-0005-0000-0000-000018190000}"/>
    <cellStyle name="Calcul" xfId="79" hidden="1" xr:uid="{00000000-0005-0000-0000-000019190000}"/>
    <cellStyle name="Calcul" xfId="90" xr:uid="{00000000-0005-0000-0000-00001A190000}"/>
    <cellStyle name="Calcul 10" xfId="150" hidden="1" xr:uid="{00000000-0005-0000-0000-00001B190000}"/>
    <cellStyle name="Calcul 10" xfId="256" hidden="1" xr:uid="{00000000-0005-0000-0000-00001C190000}"/>
    <cellStyle name="Calcul 10" xfId="295" hidden="1" xr:uid="{00000000-0005-0000-0000-00001D190000}"/>
    <cellStyle name="Calcul 10" xfId="345" hidden="1" xr:uid="{00000000-0005-0000-0000-00001E190000}"/>
    <cellStyle name="Calcul 10" xfId="395" hidden="1" xr:uid="{00000000-0005-0000-0000-00001F190000}"/>
    <cellStyle name="Calcul 10" xfId="445" hidden="1" xr:uid="{00000000-0005-0000-0000-000020190000}"/>
    <cellStyle name="Calcul 10" xfId="494" hidden="1" xr:uid="{00000000-0005-0000-0000-000021190000}"/>
    <cellStyle name="Calcul 10" xfId="543" hidden="1" xr:uid="{00000000-0005-0000-0000-000022190000}"/>
    <cellStyle name="Calcul 10" xfId="591" hidden="1" xr:uid="{00000000-0005-0000-0000-000023190000}"/>
    <cellStyle name="Calcul 10" xfId="638" hidden="1" xr:uid="{00000000-0005-0000-0000-000024190000}"/>
    <cellStyle name="Calcul 10" xfId="683" hidden="1" xr:uid="{00000000-0005-0000-0000-000025190000}"/>
    <cellStyle name="Calcul 10" xfId="722" hidden="1" xr:uid="{00000000-0005-0000-0000-000026190000}"/>
    <cellStyle name="Calcul 10" xfId="759" hidden="1" xr:uid="{00000000-0005-0000-0000-000027190000}"/>
    <cellStyle name="Calcul 10" xfId="794" hidden="1" xr:uid="{00000000-0005-0000-0000-000028190000}"/>
    <cellStyle name="Calcul 10" xfId="908" hidden="1" xr:uid="{00000000-0005-0000-0000-000029190000}"/>
    <cellStyle name="Calcul 10" xfId="827" hidden="1" xr:uid="{00000000-0005-0000-0000-00002A190000}"/>
    <cellStyle name="Calcul 10" xfId="1001" hidden="1" xr:uid="{00000000-0005-0000-0000-00002B190000}"/>
    <cellStyle name="Calcul 10" xfId="940" hidden="1" xr:uid="{00000000-0005-0000-0000-00002C190000}"/>
    <cellStyle name="Calcul 10" xfId="993" hidden="1" xr:uid="{00000000-0005-0000-0000-00002D190000}"/>
    <cellStyle name="Calcul 10" xfId="997" hidden="1" xr:uid="{00000000-0005-0000-0000-00002E190000}"/>
    <cellStyle name="Calcul 10" xfId="1042" hidden="1" xr:uid="{00000000-0005-0000-0000-00002F190000}"/>
    <cellStyle name="Calcul 10" xfId="1087" hidden="1" xr:uid="{00000000-0005-0000-0000-000030190000}"/>
    <cellStyle name="Calcul 10" xfId="1279" hidden="1" xr:uid="{00000000-0005-0000-0000-000031190000}"/>
    <cellStyle name="Calcul 10" xfId="1526" hidden="1" xr:uid="{00000000-0005-0000-0000-000032190000}"/>
    <cellStyle name="Calcul 10" xfId="1632" hidden="1" xr:uid="{00000000-0005-0000-0000-000033190000}"/>
    <cellStyle name="Calcul 10" xfId="1671" hidden="1" xr:uid="{00000000-0005-0000-0000-000034190000}"/>
    <cellStyle name="Calcul 10" xfId="1721" hidden="1" xr:uid="{00000000-0005-0000-0000-000035190000}"/>
    <cellStyle name="Calcul 10" xfId="1771" hidden="1" xr:uid="{00000000-0005-0000-0000-000036190000}"/>
    <cellStyle name="Calcul 10" xfId="1821" hidden="1" xr:uid="{00000000-0005-0000-0000-000037190000}"/>
    <cellStyle name="Calcul 10" xfId="1870" hidden="1" xr:uid="{00000000-0005-0000-0000-000038190000}"/>
    <cellStyle name="Calcul 10" xfId="1919" hidden="1" xr:uid="{00000000-0005-0000-0000-000039190000}"/>
    <cellStyle name="Calcul 10" xfId="1967" hidden="1" xr:uid="{00000000-0005-0000-0000-00003A190000}"/>
    <cellStyle name="Calcul 10" xfId="2014" hidden="1" xr:uid="{00000000-0005-0000-0000-00003B190000}"/>
    <cellStyle name="Calcul 10" xfId="2059" hidden="1" xr:uid="{00000000-0005-0000-0000-00003C190000}"/>
    <cellStyle name="Calcul 10" xfId="2098" hidden="1" xr:uid="{00000000-0005-0000-0000-00003D190000}"/>
    <cellStyle name="Calcul 10" xfId="2135" hidden="1" xr:uid="{00000000-0005-0000-0000-00003E190000}"/>
    <cellStyle name="Calcul 10" xfId="2170" hidden="1" xr:uid="{00000000-0005-0000-0000-00003F190000}"/>
    <cellStyle name="Calcul 10" xfId="2284" hidden="1" xr:uid="{00000000-0005-0000-0000-000040190000}"/>
    <cellStyle name="Calcul 10" xfId="2203" hidden="1" xr:uid="{00000000-0005-0000-0000-000041190000}"/>
    <cellStyle name="Calcul 10" xfId="2377" hidden="1" xr:uid="{00000000-0005-0000-0000-000042190000}"/>
    <cellStyle name="Calcul 10" xfId="2316" hidden="1" xr:uid="{00000000-0005-0000-0000-000043190000}"/>
    <cellStyle name="Calcul 10" xfId="2369" hidden="1" xr:uid="{00000000-0005-0000-0000-000044190000}"/>
    <cellStyle name="Calcul 10" xfId="2373" hidden="1" xr:uid="{00000000-0005-0000-0000-000045190000}"/>
    <cellStyle name="Calcul 10" xfId="2418" hidden="1" xr:uid="{00000000-0005-0000-0000-000046190000}"/>
    <cellStyle name="Calcul 10" xfId="2463" hidden="1" xr:uid="{00000000-0005-0000-0000-000047190000}"/>
    <cellStyle name="Calcul 10" xfId="2654" hidden="1" xr:uid="{00000000-0005-0000-0000-000048190000}"/>
    <cellStyle name="Calcul 10" xfId="1453" hidden="1" xr:uid="{00000000-0005-0000-0000-000049190000}"/>
    <cellStyle name="Calcul 10" xfId="2726" hidden="1" xr:uid="{00000000-0005-0000-0000-00004A190000}"/>
    <cellStyle name="Calcul 10" xfId="2827" hidden="1" xr:uid="{00000000-0005-0000-0000-00004B190000}"/>
    <cellStyle name="Calcul 10" xfId="2866" hidden="1" xr:uid="{00000000-0005-0000-0000-00004C190000}"/>
    <cellStyle name="Calcul 10" xfId="2915" hidden="1" xr:uid="{00000000-0005-0000-0000-00004D190000}"/>
    <cellStyle name="Calcul 10" xfId="2965" hidden="1" xr:uid="{00000000-0005-0000-0000-00004E190000}"/>
    <cellStyle name="Calcul 10" xfId="3015" hidden="1" xr:uid="{00000000-0005-0000-0000-00004F190000}"/>
    <cellStyle name="Calcul 10" xfId="3064" hidden="1" xr:uid="{00000000-0005-0000-0000-000050190000}"/>
    <cellStyle name="Calcul 10" xfId="3113" hidden="1" xr:uid="{00000000-0005-0000-0000-000051190000}"/>
    <cellStyle name="Calcul 10" xfId="3161" hidden="1" xr:uid="{00000000-0005-0000-0000-000052190000}"/>
    <cellStyle name="Calcul 10" xfId="3208" hidden="1" xr:uid="{00000000-0005-0000-0000-000053190000}"/>
    <cellStyle name="Calcul 10" xfId="3253" hidden="1" xr:uid="{00000000-0005-0000-0000-000054190000}"/>
    <cellStyle name="Calcul 10" xfId="3292" hidden="1" xr:uid="{00000000-0005-0000-0000-000055190000}"/>
    <cellStyle name="Calcul 10" xfId="3329" hidden="1" xr:uid="{00000000-0005-0000-0000-000056190000}"/>
    <cellStyle name="Calcul 10" xfId="3364" hidden="1" xr:uid="{00000000-0005-0000-0000-000057190000}"/>
    <cellStyle name="Calcul 10" xfId="3477" hidden="1" xr:uid="{00000000-0005-0000-0000-000058190000}"/>
    <cellStyle name="Calcul 10" xfId="3397" hidden="1" xr:uid="{00000000-0005-0000-0000-000059190000}"/>
    <cellStyle name="Calcul 10" xfId="3569" hidden="1" xr:uid="{00000000-0005-0000-0000-00005A190000}"/>
    <cellStyle name="Calcul 10" xfId="3509" hidden="1" xr:uid="{00000000-0005-0000-0000-00005B190000}"/>
    <cellStyle name="Calcul 10" xfId="3561" hidden="1" xr:uid="{00000000-0005-0000-0000-00005C190000}"/>
    <cellStyle name="Calcul 10" xfId="3565" hidden="1" xr:uid="{00000000-0005-0000-0000-00005D190000}"/>
    <cellStyle name="Calcul 10" xfId="3610" hidden="1" xr:uid="{00000000-0005-0000-0000-00005E190000}"/>
    <cellStyle name="Calcul 10" xfId="3655" hidden="1" xr:uid="{00000000-0005-0000-0000-00005F190000}"/>
    <cellStyle name="Calcul 10" xfId="3845" hidden="1" xr:uid="{00000000-0005-0000-0000-000060190000}"/>
    <cellStyle name="Calcul 10" xfId="2736" hidden="1" xr:uid="{00000000-0005-0000-0000-000061190000}"/>
    <cellStyle name="Calcul 10" xfId="3937" hidden="1" xr:uid="{00000000-0005-0000-0000-000062190000}"/>
    <cellStyle name="Calcul 10" xfId="3976" hidden="1" xr:uid="{00000000-0005-0000-0000-000063190000}"/>
    <cellStyle name="Calcul 10" xfId="4026" hidden="1" xr:uid="{00000000-0005-0000-0000-000064190000}"/>
    <cellStyle name="Calcul 10" xfId="4076" hidden="1" xr:uid="{00000000-0005-0000-0000-000065190000}"/>
    <cellStyle name="Calcul 10" xfId="4126" hidden="1" xr:uid="{00000000-0005-0000-0000-000066190000}"/>
    <cellStyle name="Calcul 10" xfId="4175" hidden="1" xr:uid="{00000000-0005-0000-0000-000067190000}"/>
    <cellStyle name="Calcul 10" xfId="4224" hidden="1" xr:uid="{00000000-0005-0000-0000-000068190000}"/>
    <cellStyle name="Calcul 10" xfId="4272" hidden="1" xr:uid="{00000000-0005-0000-0000-000069190000}"/>
    <cellStyle name="Calcul 10" xfId="4319" hidden="1" xr:uid="{00000000-0005-0000-0000-00006A190000}"/>
    <cellStyle name="Calcul 10" xfId="4364" hidden="1" xr:uid="{00000000-0005-0000-0000-00006B190000}"/>
    <cellStyle name="Calcul 10" xfId="4403" hidden="1" xr:uid="{00000000-0005-0000-0000-00006C190000}"/>
    <cellStyle name="Calcul 10" xfId="4440" hidden="1" xr:uid="{00000000-0005-0000-0000-00006D190000}"/>
    <cellStyle name="Calcul 10" xfId="4475" hidden="1" xr:uid="{00000000-0005-0000-0000-00006E190000}"/>
    <cellStyle name="Calcul 10" xfId="4583" hidden="1" xr:uid="{00000000-0005-0000-0000-00006F190000}"/>
    <cellStyle name="Calcul 10" xfId="4508" hidden="1" xr:uid="{00000000-0005-0000-0000-000070190000}"/>
    <cellStyle name="Calcul 10" xfId="4673" hidden="1" xr:uid="{00000000-0005-0000-0000-000071190000}"/>
    <cellStyle name="Calcul 10" xfId="4614" hidden="1" xr:uid="{00000000-0005-0000-0000-000072190000}"/>
    <cellStyle name="Calcul 10" xfId="4665" hidden="1" xr:uid="{00000000-0005-0000-0000-000073190000}"/>
    <cellStyle name="Calcul 10" xfId="4669" hidden="1" xr:uid="{00000000-0005-0000-0000-000074190000}"/>
    <cellStyle name="Calcul 10" xfId="4714" hidden="1" xr:uid="{00000000-0005-0000-0000-000075190000}"/>
    <cellStyle name="Calcul 10" xfId="4759" hidden="1" xr:uid="{00000000-0005-0000-0000-000076190000}"/>
    <cellStyle name="Calcul 10" xfId="4945" hidden="1" xr:uid="{00000000-0005-0000-0000-000077190000}"/>
    <cellStyle name="Calcul 10" xfId="3869" hidden="1" xr:uid="{00000000-0005-0000-0000-000078190000}"/>
    <cellStyle name="Calcul 10" xfId="3897" hidden="1" xr:uid="{00000000-0005-0000-0000-000079190000}"/>
    <cellStyle name="Calcul 10" xfId="5038" hidden="1" xr:uid="{00000000-0005-0000-0000-00007A190000}"/>
    <cellStyle name="Calcul 10" xfId="5076" hidden="1" xr:uid="{00000000-0005-0000-0000-00007B190000}"/>
    <cellStyle name="Calcul 10" xfId="5125" hidden="1" xr:uid="{00000000-0005-0000-0000-00007C190000}"/>
    <cellStyle name="Calcul 10" xfId="5175" hidden="1" xr:uid="{00000000-0005-0000-0000-00007D190000}"/>
    <cellStyle name="Calcul 10" xfId="5225" hidden="1" xr:uid="{00000000-0005-0000-0000-00007E190000}"/>
    <cellStyle name="Calcul 10" xfId="5274" hidden="1" xr:uid="{00000000-0005-0000-0000-00007F190000}"/>
    <cellStyle name="Calcul 10" xfId="5323" hidden="1" xr:uid="{00000000-0005-0000-0000-000080190000}"/>
    <cellStyle name="Calcul 10" xfId="5371" hidden="1" xr:uid="{00000000-0005-0000-0000-000081190000}"/>
    <cellStyle name="Calcul 10" xfId="5418" hidden="1" xr:uid="{00000000-0005-0000-0000-000082190000}"/>
    <cellStyle name="Calcul 10" xfId="5463" hidden="1" xr:uid="{00000000-0005-0000-0000-000083190000}"/>
    <cellStyle name="Calcul 10" xfId="5502" hidden="1" xr:uid="{00000000-0005-0000-0000-000084190000}"/>
    <cellStyle name="Calcul 10" xfId="5539" hidden="1" xr:uid="{00000000-0005-0000-0000-000085190000}"/>
    <cellStyle name="Calcul 10" xfId="5574" hidden="1" xr:uid="{00000000-0005-0000-0000-000086190000}"/>
    <cellStyle name="Calcul 10" xfId="5682" hidden="1" xr:uid="{00000000-0005-0000-0000-000087190000}"/>
    <cellStyle name="Calcul 10" xfId="5607" hidden="1" xr:uid="{00000000-0005-0000-0000-000088190000}"/>
    <cellStyle name="Calcul 10" xfId="5770" hidden="1" xr:uid="{00000000-0005-0000-0000-000089190000}"/>
    <cellStyle name="Calcul 10" xfId="5713" hidden="1" xr:uid="{00000000-0005-0000-0000-00008A190000}"/>
    <cellStyle name="Calcul 10" xfId="5762" hidden="1" xr:uid="{00000000-0005-0000-0000-00008B190000}"/>
    <cellStyle name="Calcul 10" xfId="5766" hidden="1" xr:uid="{00000000-0005-0000-0000-00008C190000}"/>
    <cellStyle name="Calcul 10" xfId="5811" hidden="1" xr:uid="{00000000-0005-0000-0000-00008D190000}"/>
    <cellStyle name="Calcul 10" xfId="5856" hidden="1" xr:uid="{00000000-0005-0000-0000-00008E190000}"/>
    <cellStyle name="Calcul 10" xfId="6042" hidden="1" xr:uid="{00000000-0005-0000-0000-00008F190000}"/>
    <cellStyle name="Calcul 10" xfId="6209" hidden="1" xr:uid="{00000000-0005-0000-0000-000090190000}"/>
    <cellStyle name="Calcul 10" xfId="6315" hidden="1" xr:uid="{00000000-0005-0000-0000-000091190000}"/>
    <cellStyle name="Calcul 10" xfId="6354" hidden="1" xr:uid="{00000000-0005-0000-0000-000092190000}"/>
    <cellStyle name="Calcul 10" xfId="6404" hidden="1" xr:uid="{00000000-0005-0000-0000-000093190000}"/>
    <cellStyle name="Calcul 10" xfId="6454" hidden="1" xr:uid="{00000000-0005-0000-0000-000094190000}"/>
    <cellStyle name="Calcul 10" xfId="6504" hidden="1" xr:uid="{00000000-0005-0000-0000-000095190000}"/>
    <cellStyle name="Calcul 10" xfId="6553" hidden="1" xr:uid="{00000000-0005-0000-0000-000096190000}"/>
    <cellStyle name="Calcul 10" xfId="6602" hidden="1" xr:uid="{00000000-0005-0000-0000-000097190000}"/>
    <cellStyle name="Calcul 10" xfId="6650" hidden="1" xr:uid="{00000000-0005-0000-0000-000098190000}"/>
    <cellStyle name="Calcul 10" xfId="6697" hidden="1" xr:uid="{00000000-0005-0000-0000-000099190000}"/>
    <cellStyle name="Calcul 10" xfId="6742" hidden="1" xr:uid="{00000000-0005-0000-0000-00009A190000}"/>
    <cellStyle name="Calcul 10" xfId="6781" hidden="1" xr:uid="{00000000-0005-0000-0000-00009B190000}"/>
    <cellStyle name="Calcul 10" xfId="6818" hidden="1" xr:uid="{00000000-0005-0000-0000-00009C190000}"/>
    <cellStyle name="Calcul 10" xfId="6853" hidden="1" xr:uid="{00000000-0005-0000-0000-00009D190000}"/>
    <cellStyle name="Calcul 10" xfId="6965" hidden="1" xr:uid="{00000000-0005-0000-0000-00009E190000}"/>
    <cellStyle name="Calcul 10" xfId="6886" hidden="1" xr:uid="{00000000-0005-0000-0000-00009F190000}"/>
    <cellStyle name="Calcul 10" xfId="7058" hidden="1" xr:uid="{00000000-0005-0000-0000-0000A0190000}"/>
    <cellStyle name="Calcul 10" xfId="6997" hidden="1" xr:uid="{00000000-0005-0000-0000-0000A1190000}"/>
    <cellStyle name="Calcul 10" xfId="7050" hidden="1" xr:uid="{00000000-0005-0000-0000-0000A2190000}"/>
    <cellStyle name="Calcul 10" xfId="7054" hidden="1" xr:uid="{00000000-0005-0000-0000-0000A3190000}"/>
    <cellStyle name="Calcul 10" xfId="7099" hidden="1" xr:uid="{00000000-0005-0000-0000-0000A4190000}"/>
    <cellStyle name="Calcul 10" xfId="7144" hidden="1" xr:uid="{00000000-0005-0000-0000-0000A5190000}"/>
    <cellStyle name="Calcul 10" xfId="7335" hidden="1" xr:uid="{00000000-0005-0000-0000-0000A6190000}"/>
    <cellStyle name="Calcul 10" xfId="7486" hidden="1" xr:uid="{00000000-0005-0000-0000-0000A7190000}"/>
    <cellStyle name="Calcul 10" xfId="7583" hidden="1" xr:uid="{00000000-0005-0000-0000-0000A8190000}"/>
    <cellStyle name="Calcul 10" xfId="7621" hidden="1" xr:uid="{00000000-0005-0000-0000-0000A9190000}"/>
    <cellStyle name="Calcul 10" xfId="7671" hidden="1" xr:uid="{00000000-0005-0000-0000-0000AA190000}"/>
    <cellStyle name="Calcul 10" xfId="7721" hidden="1" xr:uid="{00000000-0005-0000-0000-0000AB190000}"/>
    <cellStyle name="Calcul 10" xfId="7771" hidden="1" xr:uid="{00000000-0005-0000-0000-0000AC190000}"/>
    <cellStyle name="Calcul 10" xfId="7820" hidden="1" xr:uid="{00000000-0005-0000-0000-0000AD190000}"/>
    <cellStyle name="Calcul 10" xfId="7869" hidden="1" xr:uid="{00000000-0005-0000-0000-0000AE190000}"/>
    <cellStyle name="Calcul 10" xfId="7917" hidden="1" xr:uid="{00000000-0005-0000-0000-0000AF190000}"/>
    <cellStyle name="Calcul 10" xfId="7964" hidden="1" xr:uid="{00000000-0005-0000-0000-0000B0190000}"/>
    <cellStyle name="Calcul 10" xfId="8009" hidden="1" xr:uid="{00000000-0005-0000-0000-0000B1190000}"/>
    <cellStyle name="Calcul 10" xfId="8048" hidden="1" xr:uid="{00000000-0005-0000-0000-0000B2190000}"/>
    <cellStyle name="Calcul 10" xfId="8085" hidden="1" xr:uid="{00000000-0005-0000-0000-0000B3190000}"/>
    <cellStyle name="Calcul 10" xfId="8120" hidden="1" xr:uid="{00000000-0005-0000-0000-0000B4190000}"/>
    <cellStyle name="Calcul 10" xfId="8230" hidden="1" xr:uid="{00000000-0005-0000-0000-0000B5190000}"/>
    <cellStyle name="Calcul 10" xfId="8153" hidden="1" xr:uid="{00000000-0005-0000-0000-0000B6190000}"/>
    <cellStyle name="Calcul 10" xfId="8319" hidden="1" xr:uid="{00000000-0005-0000-0000-0000B7190000}"/>
    <cellStyle name="Calcul 10" xfId="8261" hidden="1" xr:uid="{00000000-0005-0000-0000-0000B8190000}"/>
    <cellStyle name="Calcul 10" xfId="8311" hidden="1" xr:uid="{00000000-0005-0000-0000-0000B9190000}"/>
    <cellStyle name="Calcul 10" xfId="8315" hidden="1" xr:uid="{00000000-0005-0000-0000-0000BA190000}"/>
    <cellStyle name="Calcul 10" xfId="8360" hidden="1" xr:uid="{00000000-0005-0000-0000-0000BB190000}"/>
    <cellStyle name="Calcul 10" xfId="8405" hidden="1" xr:uid="{00000000-0005-0000-0000-0000BC190000}"/>
    <cellStyle name="Calcul 10" xfId="8593" hidden="1" xr:uid="{00000000-0005-0000-0000-0000BD190000}"/>
    <cellStyle name="Calcul 10" xfId="7434" hidden="1" xr:uid="{00000000-0005-0000-0000-0000BE190000}"/>
    <cellStyle name="Calcul 10" xfId="6149" hidden="1" xr:uid="{00000000-0005-0000-0000-0000BF190000}"/>
    <cellStyle name="Calcul 10" xfId="8690" hidden="1" xr:uid="{00000000-0005-0000-0000-0000C0190000}"/>
    <cellStyle name="Calcul 10" xfId="8729" hidden="1" xr:uid="{00000000-0005-0000-0000-0000C1190000}"/>
    <cellStyle name="Calcul 10" xfId="8779" hidden="1" xr:uid="{00000000-0005-0000-0000-0000C2190000}"/>
    <cellStyle name="Calcul 10" xfId="8828" hidden="1" xr:uid="{00000000-0005-0000-0000-0000C3190000}"/>
    <cellStyle name="Calcul 10" xfId="8878" hidden="1" xr:uid="{00000000-0005-0000-0000-0000C4190000}"/>
    <cellStyle name="Calcul 10" xfId="8927" hidden="1" xr:uid="{00000000-0005-0000-0000-0000C5190000}"/>
    <cellStyle name="Calcul 10" xfId="8976" hidden="1" xr:uid="{00000000-0005-0000-0000-0000C6190000}"/>
    <cellStyle name="Calcul 10" xfId="9024" hidden="1" xr:uid="{00000000-0005-0000-0000-0000C7190000}"/>
    <cellStyle name="Calcul 10" xfId="9071" hidden="1" xr:uid="{00000000-0005-0000-0000-0000C8190000}"/>
    <cellStyle name="Calcul 10" xfId="9116" hidden="1" xr:uid="{00000000-0005-0000-0000-0000C9190000}"/>
    <cellStyle name="Calcul 10" xfId="9155" hidden="1" xr:uid="{00000000-0005-0000-0000-0000CA190000}"/>
    <cellStyle name="Calcul 10" xfId="9192" hidden="1" xr:uid="{00000000-0005-0000-0000-0000CB190000}"/>
    <cellStyle name="Calcul 10" xfId="9227" hidden="1" xr:uid="{00000000-0005-0000-0000-0000CC190000}"/>
    <cellStyle name="Calcul 10" xfId="9341" hidden="1" xr:uid="{00000000-0005-0000-0000-0000CD190000}"/>
    <cellStyle name="Calcul 10" xfId="9260" hidden="1" xr:uid="{00000000-0005-0000-0000-0000CE190000}"/>
    <cellStyle name="Calcul 10" xfId="9434" hidden="1" xr:uid="{00000000-0005-0000-0000-0000CF190000}"/>
    <cellStyle name="Calcul 10" xfId="9373" hidden="1" xr:uid="{00000000-0005-0000-0000-0000D0190000}"/>
    <cellStyle name="Calcul 10" xfId="9426" hidden="1" xr:uid="{00000000-0005-0000-0000-0000D1190000}"/>
    <cellStyle name="Calcul 10" xfId="9430" hidden="1" xr:uid="{00000000-0005-0000-0000-0000D2190000}"/>
    <cellStyle name="Calcul 10" xfId="9475" hidden="1" xr:uid="{00000000-0005-0000-0000-0000D3190000}"/>
    <cellStyle name="Calcul 10" xfId="9520" hidden="1" xr:uid="{00000000-0005-0000-0000-0000D4190000}"/>
    <cellStyle name="Calcul 10" xfId="9712" hidden="1" xr:uid="{00000000-0005-0000-0000-0000D5190000}"/>
    <cellStyle name="Calcul 10" xfId="9866" hidden="1" xr:uid="{00000000-0005-0000-0000-0000D6190000}"/>
    <cellStyle name="Calcul 10" xfId="9963" hidden="1" xr:uid="{00000000-0005-0000-0000-0000D7190000}"/>
    <cellStyle name="Calcul 10" xfId="10001" hidden="1" xr:uid="{00000000-0005-0000-0000-0000D8190000}"/>
    <cellStyle name="Calcul 10" xfId="10051" hidden="1" xr:uid="{00000000-0005-0000-0000-0000D9190000}"/>
    <cellStyle name="Calcul 10" xfId="10101" hidden="1" xr:uid="{00000000-0005-0000-0000-0000DA190000}"/>
    <cellStyle name="Calcul 10" xfId="10151" hidden="1" xr:uid="{00000000-0005-0000-0000-0000DB190000}"/>
    <cellStyle name="Calcul 10" xfId="10200" hidden="1" xr:uid="{00000000-0005-0000-0000-0000DC190000}"/>
    <cellStyle name="Calcul 10" xfId="10249" hidden="1" xr:uid="{00000000-0005-0000-0000-0000DD190000}"/>
    <cellStyle name="Calcul 10" xfId="10297" hidden="1" xr:uid="{00000000-0005-0000-0000-0000DE190000}"/>
    <cellStyle name="Calcul 10" xfId="10344" hidden="1" xr:uid="{00000000-0005-0000-0000-0000DF190000}"/>
    <cellStyle name="Calcul 10" xfId="10389" hidden="1" xr:uid="{00000000-0005-0000-0000-0000E0190000}"/>
    <cellStyle name="Calcul 10" xfId="10428" hidden="1" xr:uid="{00000000-0005-0000-0000-0000E1190000}"/>
    <cellStyle name="Calcul 10" xfId="10465" hidden="1" xr:uid="{00000000-0005-0000-0000-0000E2190000}"/>
    <cellStyle name="Calcul 10" xfId="10500" hidden="1" xr:uid="{00000000-0005-0000-0000-0000E3190000}"/>
    <cellStyle name="Calcul 10" xfId="10610" hidden="1" xr:uid="{00000000-0005-0000-0000-0000E4190000}"/>
    <cellStyle name="Calcul 10" xfId="10533" hidden="1" xr:uid="{00000000-0005-0000-0000-0000E5190000}"/>
    <cellStyle name="Calcul 10" xfId="10699" hidden="1" xr:uid="{00000000-0005-0000-0000-0000E6190000}"/>
    <cellStyle name="Calcul 10" xfId="10641" hidden="1" xr:uid="{00000000-0005-0000-0000-0000E7190000}"/>
    <cellStyle name="Calcul 10" xfId="10691" hidden="1" xr:uid="{00000000-0005-0000-0000-0000E8190000}"/>
    <cellStyle name="Calcul 10" xfId="10695" hidden="1" xr:uid="{00000000-0005-0000-0000-0000E9190000}"/>
    <cellStyle name="Calcul 10" xfId="10740" hidden="1" xr:uid="{00000000-0005-0000-0000-0000EA190000}"/>
    <cellStyle name="Calcul 10" xfId="10785" hidden="1" xr:uid="{00000000-0005-0000-0000-0000EB190000}"/>
    <cellStyle name="Calcul 10" xfId="10974" hidden="1" xr:uid="{00000000-0005-0000-0000-0000EC190000}"/>
    <cellStyle name="Calcul 10" xfId="9814" hidden="1" xr:uid="{00000000-0005-0000-0000-0000ED190000}"/>
    <cellStyle name="Calcul 10" xfId="6227" hidden="1" xr:uid="{00000000-0005-0000-0000-0000EE190000}"/>
    <cellStyle name="Calcul 10" xfId="11032" hidden="1" xr:uid="{00000000-0005-0000-0000-0000EF190000}"/>
    <cellStyle name="Calcul 10" xfId="11071" hidden="1" xr:uid="{00000000-0005-0000-0000-0000F0190000}"/>
    <cellStyle name="Calcul 10" xfId="11121" hidden="1" xr:uid="{00000000-0005-0000-0000-0000F1190000}"/>
    <cellStyle name="Calcul 10" xfId="11171" hidden="1" xr:uid="{00000000-0005-0000-0000-0000F2190000}"/>
    <cellStyle name="Calcul 10" xfId="11221" hidden="1" xr:uid="{00000000-0005-0000-0000-0000F3190000}"/>
    <cellStyle name="Calcul 10" xfId="11270" hidden="1" xr:uid="{00000000-0005-0000-0000-0000F4190000}"/>
    <cellStyle name="Calcul 10" xfId="11319" hidden="1" xr:uid="{00000000-0005-0000-0000-0000F5190000}"/>
    <cellStyle name="Calcul 10" xfId="11367" hidden="1" xr:uid="{00000000-0005-0000-0000-0000F6190000}"/>
    <cellStyle name="Calcul 10" xfId="11414" hidden="1" xr:uid="{00000000-0005-0000-0000-0000F7190000}"/>
    <cellStyle name="Calcul 10" xfId="11459" hidden="1" xr:uid="{00000000-0005-0000-0000-0000F8190000}"/>
    <cellStyle name="Calcul 10" xfId="11498" hidden="1" xr:uid="{00000000-0005-0000-0000-0000F9190000}"/>
    <cellStyle name="Calcul 10" xfId="11535" hidden="1" xr:uid="{00000000-0005-0000-0000-0000FA190000}"/>
    <cellStyle name="Calcul 10" xfId="11570" hidden="1" xr:uid="{00000000-0005-0000-0000-0000FB190000}"/>
    <cellStyle name="Calcul 10" xfId="11680" hidden="1" xr:uid="{00000000-0005-0000-0000-0000FC190000}"/>
    <cellStyle name="Calcul 10" xfId="11603" hidden="1" xr:uid="{00000000-0005-0000-0000-0000FD190000}"/>
    <cellStyle name="Calcul 10" xfId="11770" hidden="1" xr:uid="{00000000-0005-0000-0000-0000FE190000}"/>
    <cellStyle name="Calcul 10" xfId="11712" hidden="1" xr:uid="{00000000-0005-0000-0000-0000FF190000}"/>
    <cellStyle name="Calcul 10" xfId="11762" hidden="1" xr:uid="{00000000-0005-0000-0000-0000001A0000}"/>
    <cellStyle name="Calcul 10" xfId="11766" hidden="1" xr:uid="{00000000-0005-0000-0000-0000011A0000}"/>
    <cellStyle name="Calcul 10" xfId="11811" hidden="1" xr:uid="{00000000-0005-0000-0000-0000021A0000}"/>
    <cellStyle name="Calcul 10" xfId="11856" hidden="1" xr:uid="{00000000-0005-0000-0000-0000031A0000}"/>
    <cellStyle name="Calcul 10" xfId="12043" hidden="1" xr:uid="{00000000-0005-0000-0000-0000041A0000}"/>
    <cellStyle name="Calcul 10" xfId="12166" hidden="1" xr:uid="{00000000-0005-0000-0000-0000051A0000}"/>
    <cellStyle name="Calcul 10" xfId="12262" hidden="1" xr:uid="{00000000-0005-0000-0000-0000061A0000}"/>
    <cellStyle name="Calcul 10" xfId="12300" hidden="1" xr:uid="{00000000-0005-0000-0000-0000071A0000}"/>
    <cellStyle name="Calcul 10" xfId="12350" hidden="1" xr:uid="{00000000-0005-0000-0000-0000081A0000}"/>
    <cellStyle name="Calcul 10" xfId="12400" hidden="1" xr:uid="{00000000-0005-0000-0000-0000091A0000}"/>
    <cellStyle name="Calcul 10" xfId="12450" hidden="1" xr:uid="{00000000-0005-0000-0000-00000A1A0000}"/>
    <cellStyle name="Calcul 10" xfId="12499" hidden="1" xr:uid="{00000000-0005-0000-0000-00000B1A0000}"/>
    <cellStyle name="Calcul 10" xfId="12548" hidden="1" xr:uid="{00000000-0005-0000-0000-00000C1A0000}"/>
    <cellStyle name="Calcul 10" xfId="12596" hidden="1" xr:uid="{00000000-0005-0000-0000-00000D1A0000}"/>
    <cellStyle name="Calcul 10" xfId="12643" hidden="1" xr:uid="{00000000-0005-0000-0000-00000E1A0000}"/>
    <cellStyle name="Calcul 10" xfId="12688" hidden="1" xr:uid="{00000000-0005-0000-0000-00000F1A0000}"/>
    <cellStyle name="Calcul 10" xfId="12727" hidden="1" xr:uid="{00000000-0005-0000-0000-0000101A0000}"/>
    <cellStyle name="Calcul 10" xfId="12764" hidden="1" xr:uid="{00000000-0005-0000-0000-0000111A0000}"/>
    <cellStyle name="Calcul 10" xfId="12799" hidden="1" xr:uid="{00000000-0005-0000-0000-0000121A0000}"/>
    <cellStyle name="Calcul 10" xfId="12908" hidden="1" xr:uid="{00000000-0005-0000-0000-0000131A0000}"/>
    <cellStyle name="Calcul 10" xfId="12832" hidden="1" xr:uid="{00000000-0005-0000-0000-0000141A0000}"/>
    <cellStyle name="Calcul 10" xfId="12996" hidden="1" xr:uid="{00000000-0005-0000-0000-0000151A0000}"/>
    <cellStyle name="Calcul 10" xfId="12939" hidden="1" xr:uid="{00000000-0005-0000-0000-0000161A0000}"/>
    <cellStyle name="Calcul 10" xfId="12988" hidden="1" xr:uid="{00000000-0005-0000-0000-0000171A0000}"/>
    <cellStyle name="Calcul 10" xfId="12992" hidden="1" xr:uid="{00000000-0005-0000-0000-0000181A0000}"/>
    <cellStyle name="Calcul 10" xfId="13037" hidden="1" xr:uid="{00000000-0005-0000-0000-0000191A0000}"/>
    <cellStyle name="Calcul 10" xfId="13082" hidden="1" xr:uid="{00000000-0005-0000-0000-00001A1A0000}"/>
    <cellStyle name="Calcul 10" xfId="13268" hidden="1" xr:uid="{00000000-0005-0000-0000-00001B1A0000}"/>
    <cellStyle name="Calcul 10" xfId="12115" hidden="1" xr:uid="{00000000-0005-0000-0000-00001C1A0000}"/>
    <cellStyle name="Calcul 10" xfId="11630" hidden="1" xr:uid="{00000000-0005-0000-0000-00001D1A0000}"/>
    <cellStyle name="Calcul 10" xfId="9755" hidden="1" xr:uid="{00000000-0005-0000-0000-00001E1A0000}"/>
    <cellStyle name="Calcul 10" xfId="13303" hidden="1" xr:uid="{00000000-0005-0000-0000-00001F1A0000}"/>
    <cellStyle name="Calcul 10" xfId="13352" hidden="1" xr:uid="{00000000-0005-0000-0000-0000201A0000}"/>
    <cellStyle name="Calcul 10" xfId="13401" hidden="1" xr:uid="{00000000-0005-0000-0000-0000211A0000}"/>
    <cellStyle name="Calcul 10" xfId="13450" hidden="1" xr:uid="{00000000-0005-0000-0000-0000221A0000}"/>
    <cellStyle name="Calcul 10" xfId="13498" hidden="1" xr:uid="{00000000-0005-0000-0000-0000231A0000}"/>
    <cellStyle name="Calcul 10" xfId="13546" hidden="1" xr:uid="{00000000-0005-0000-0000-0000241A0000}"/>
    <cellStyle name="Calcul 10" xfId="13593" hidden="1" xr:uid="{00000000-0005-0000-0000-0000251A0000}"/>
    <cellStyle name="Calcul 10" xfId="13640" hidden="1" xr:uid="{00000000-0005-0000-0000-0000261A0000}"/>
    <cellStyle name="Calcul 10" xfId="13685" hidden="1" xr:uid="{00000000-0005-0000-0000-0000271A0000}"/>
    <cellStyle name="Calcul 10" xfId="13724" hidden="1" xr:uid="{00000000-0005-0000-0000-0000281A0000}"/>
    <cellStyle name="Calcul 10" xfId="13761" hidden="1" xr:uid="{00000000-0005-0000-0000-0000291A0000}"/>
    <cellStyle name="Calcul 10" xfId="13796" hidden="1" xr:uid="{00000000-0005-0000-0000-00002A1A0000}"/>
    <cellStyle name="Calcul 10" xfId="13904" hidden="1" xr:uid="{00000000-0005-0000-0000-00002B1A0000}"/>
    <cellStyle name="Calcul 10" xfId="13829" hidden="1" xr:uid="{00000000-0005-0000-0000-00002C1A0000}"/>
    <cellStyle name="Calcul 10" xfId="13992" hidden="1" xr:uid="{00000000-0005-0000-0000-00002D1A0000}"/>
    <cellStyle name="Calcul 10" xfId="13935" hidden="1" xr:uid="{00000000-0005-0000-0000-00002E1A0000}"/>
    <cellStyle name="Calcul 10" xfId="13984" hidden="1" xr:uid="{00000000-0005-0000-0000-00002F1A0000}"/>
    <cellStyle name="Calcul 10" xfId="13988" hidden="1" xr:uid="{00000000-0005-0000-0000-0000301A0000}"/>
    <cellStyle name="Calcul 10" xfId="14033" hidden="1" xr:uid="{00000000-0005-0000-0000-0000311A0000}"/>
    <cellStyle name="Calcul 10" xfId="14078" hidden="1" xr:uid="{00000000-0005-0000-0000-0000321A0000}"/>
    <cellStyle name="Calcul 10" xfId="14264" hidden="1" xr:uid="{00000000-0005-0000-0000-0000331A0000}"/>
    <cellStyle name="Calcul 10" xfId="14365" hidden="1" xr:uid="{00000000-0005-0000-0000-0000341A0000}"/>
    <cellStyle name="Calcul 10" xfId="14461" hidden="1" xr:uid="{00000000-0005-0000-0000-0000351A0000}"/>
    <cellStyle name="Calcul 10" xfId="14499" hidden="1" xr:uid="{00000000-0005-0000-0000-0000361A0000}"/>
    <cellStyle name="Calcul 10" xfId="14549" hidden="1" xr:uid="{00000000-0005-0000-0000-0000371A0000}"/>
    <cellStyle name="Calcul 10" xfId="14599" hidden="1" xr:uid="{00000000-0005-0000-0000-0000381A0000}"/>
    <cellStyle name="Calcul 10" xfId="14649" hidden="1" xr:uid="{00000000-0005-0000-0000-0000391A0000}"/>
    <cellStyle name="Calcul 10" xfId="14698" hidden="1" xr:uid="{00000000-0005-0000-0000-00003A1A0000}"/>
    <cellStyle name="Calcul 10" xfId="14747" hidden="1" xr:uid="{00000000-0005-0000-0000-00003B1A0000}"/>
    <cellStyle name="Calcul 10" xfId="14795" hidden="1" xr:uid="{00000000-0005-0000-0000-00003C1A0000}"/>
    <cellStyle name="Calcul 10" xfId="14842" hidden="1" xr:uid="{00000000-0005-0000-0000-00003D1A0000}"/>
    <cellStyle name="Calcul 10" xfId="14887" hidden="1" xr:uid="{00000000-0005-0000-0000-00003E1A0000}"/>
    <cellStyle name="Calcul 10" xfId="14926" hidden="1" xr:uid="{00000000-0005-0000-0000-00003F1A0000}"/>
    <cellStyle name="Calcul 10" xfId="14963" hidden="1" xr:uid="{00000000-0005-0000-0000-0000401A0000}"/>
    <cellStyle name="Calcul 10" xfId="14998" hidden="1" xr:uid="{00000000-0005-0000-0000-0000411A0000}"/>
    <cellStyle name="Calcul 10" xfId="15107" hidden="1" xr:uid="{00000000-0005-0000-0000-0000421A0000}"/>
    <cellStyle name="Calcul 10" xfId="15031" hidden="1" xr:uid="{00000000-0005-0000-0000-0000431A0000}"/>
    <cellStyle name="Calcul 10" xfId="15196" hidden="1" xr:uid="{00000000-0005-0000-0000-0000441A0000}"/>
    <cellStyle name="Calcul 10" xfId="15138" hidden="1" xr:uid="{00000000-0005-0000-0000-0000451A0000}"/>
    <cellStyle name="Calcul 10" xfId="15188" hidden="1" xr:uid="{00000000-0005-0000-0000-0000461A0000}"/>
    <cellStyle name="Calcul 10" xfId="15192" hidden="1" xr:uid="{00000000-0005-0000-0000-0000471A0000}"/>
    <cellStyle name="Calcul 10" xfId="15237" hidden="1" xr:uid="{00000000-0005-0000-0000-0000481A0000}"/>
    <cellStyle name="Calcul 10" xfId="15282" hidden="1" xr:uid="{00000000-0005-0000-0000-0000491A0000}"/>
    <cellStyle name="Calcul 10" xfId="15469" hidden="1" xr:uid="{00000000-0005-0000-0000-00004A1A0000}"/>
    <cellStyle name="Calcul 10" xfId="14314" hidden="1" xr:uid="{00000000-0005-0000-0000-00004B1A0000}"/>
    <cellStyle name="Calcul 10" xfId="15647" hidden="1" xr:uid="{00000000-0005-0000-0000-00004C1A0000}"/>
    <cellStyle name="Calcul 10" xfId="15753" hidden="1" xr:uid="{00000000-0005-0000-0000-00004D1A0000}"/>
    <cellStyle name="Calcul 10" xfId="15792" hidden="1" xr:uid="{00000000-0005-0000-0000-00004E1A0000}"/>
    <cellStyle name="Calcul 10" xfId="15842" hidden="1" xr:uid="{00000000-0005-0000-0000-00004F1A0000}"/>
    <cellStyle name="Calcul 10" xfId="15892" hidden="1" xr:uid="{00000000-0005-0000-0000-0000501A0000}"/>
    <cellStyle name="Calcul 10" xfId="15942" hidden="1" xr:uid="{00000000-0005-0000-0000-0000511A0000}"/>
    <cellStyle name="Calcul 10" xfId="15991" hidden="1" xr:uid="{00000000-0005-0000-0000-0000521A0000}"/>
    <cellStyle name="Calcul 10" xfId="16040" hidden="1" xr:uid="{00000000-0005-0000-0000-0000531A0000}"/>
    <cellStyle name="Calcul 10" xfId="16088" hidden="1" xr:uid="{00000000-0005-0000-0000-0000541A0000}"/>
    <cellStyle name="Calcul 10" xfId="16135" hidden="1" xr:uid="{00000000-0005-0000-0000-0000551A0000}"/>
    <cellStyle name="Calcul 10" xfId="16180" hidden="1" xr:uid="{00000000-0005-0000-0000-0000561A0000}"/>
    <cellStyle name="Calcul 10" xfId="16219" hidden="1" xr:uid="{00000000-0005-0000-0000-0000571A0000}"/>
    <cellStyle name="Calcul 10" xfId="16256" hidden="1" xr:uid="{00000000-0005-0000-0000-0000581A0000}"/>
    <cellStyle name="Calcul 10" xfId="16291" hidden="1" xr:uid="{00000000-0005-0000-0000-0000591A0000}"/>
    <cellStyle name="Calcul 10" xfId="16405" hidden="1" xr:uid="{00000000-0005-0000-0000-00005A1A0000}"/>
    <cellStyle name="Calcul 10" xfId="16324" hidden="1" xr:uid="{00000000-0005-0000-0000-00005B1A0000}"/>
    <cellStyle name="Calcul 10" xfId="16498" hidden="1" xr:uid="{00000000-0005-0000-0000-00005C1A0000}"/>
    <cellStyle name="Calcul 10" xfId="16437" hidden="1" xr:uid="{00000000-0005-0000-0000-00005D1A0000}"/>
    <cellStyle name="Calcul 10" xfId="16490" hidden="1" xr:uid="{00000000-0005-0000-0000-00005E1A0000}"/>
    <cellStyle name="Calcul 10" xfId="16494" hidden="1" xr:uid="{00000000-0005-0000-0000-00005F1A0000}"/>
    <cellStyle name="Calcul 10" xfId="16539" hidden="1" xr:uid="{00000000-0005-0000-0000-0000601A0000}"/>
    <cellStyle name="Calcul 10" xfId="16584" hidden="1" xr:uid="{00000000-0005-0000-0000-0000611A0000}"/>
    <cellStyle name="Calcul 10" xfId="16776" hidden="1" xr:uid="{00000000-0005-0000-0000-0000621A0000}"/>
    <cellStyle name="Calcul 10" xfId="16941" hidden="1" xr:uid="{00000000-0005-0000-0000-0000631A0000}"/>
    <cellStyle name="Calcul 10" xfId="17038" hidden="1" xr:uid="{00000000-0005-0000-0000-0000641A0000}"/>
    <cellStyle name="Calcul 10" xfId="17076" hidden="1" xr:uid="{00000000-0005-0000-0000-0000651A0000}"/>
    <cellStyle name="Calcul 10" xfId="17126" hidden="1" xr:uid="{00000000-0005-0000-0000-0000661A0000}"/>
    <cellStyle name="Calcul 10" xfId="17176" hidden="1" xr:uid="{00000000-0005-0000-0000-0000671A0000}"/>
    <cellStyle name="Calcul 10" xfId="17226" hidden="1" xr:uid="{00000000-0005-0000-0000-0000681A0000}"/>
    <cellStyle name="Calcul 10" xfId="17275" hidden="1" xr:uid="{00000000-0005-0000-0000-0000691A0000}"/>
    <cellStyle name="Calcul 10" xfId="17324" hidden="1" xr:uid="{00000000-0005-0000-0000-00006A1A0000}"/>
    <cellStyle name="Calcul 10" xfId="17372" hidden="1" xr:uid="{00000000-0005-0000-0000-00006B1A0000}"/>
    <cellStyle name="Calcul 10" xfId="17419" hidden="1" xr:uid="{00000000-0005-0000-0000-00006C1A0000}"/>
    <cellStyle name="Calcul 10" xfId="17464" hidden="1" xr:uid="{00000000-0005-0000-0000-00006D1A0000}"/>
    <cellStyle name="Calcul 10" xfId="17503" hidden="1" xr:uid="{00000000-0005-0000-0000-00006E1A0000}"/>
    <cellStyle name="Calcul 10" xfId="17540" hidden="1" xr:uid="{00000000-0005-0000-0000-00006F1A0000}"/>
    <cellStyle name="Calcul 10" xfId="17575" hidden="1" xr:uid="{00000000-0005-0000-0000-0000701A0000}"/>
    <cellStyle name="Calcul 10" xfId="17685" hidden="1" xr:uid="{00000000-0005-0000-0000-0000711A0000}"/>
    <cellStyle name="Calcul 10" xfId="17608" hidden="1" xr:uid="{00000000-0005-0000-0000-0000721A0000}"/>
    <cellStyle name="Calcul 10" xfId="17774" hidden="1" xr:uid="{00000000-0005-0000-0000-0000731A0000}"/>
    <cellStyle name="Calcul 10" xfId="17716" hidden="1" xr:uid="{00000000-0005-0000-0000-0000741A0000}"/>
    <cellStyle name="Calcul 10" xfId="17766" hidden="1" xr:uid="{00000000-0005-0000-0000-0000751A0000}"/>
    <cellStyle name="Calcul 10" xfId="17770" hidden="1" xr:uid="{00000000-0005-0000-0000-0000761A0000}"/>
    <cellStyle name="Calcul 10" xfId="17815" hidden="1" xr:uid="{00000000-0005-0000-0000-0000771A0000}"/>
    <cellStyle name="Calcul 10" xfId="17860" hidden="1" xr:uid="{00000000-0005-0000-0000-0000781A0000}"/>
    <cellStyle name="Calcul 10" xfId="18049" hidden="1" xr:uid="{00000000-0005-0000-0000-0000791A0000}"/>
    <cellStyle name="Calcul 10" xfId="16889" hidden="1" xr:uid="{00000000-0005-0000-0000-00007A1A0000}"/>
    <cellStyle name="Calcul 10" xfId="15590" hidden="1" xr:uid="{00000000-0005-0000-0000-00007B1A0000}"/>
    <cellStyle name="Calcul 10" xfId="15488" hidden="1" xr:uid="{00000000-0005-0000-0000-00007C1A0000}"/>
    <cellStyle name="Calcul 10" xfId="18131" hidden="1" xr:uid="{00000000-0005-0000-0000-00007D1A0000}"/>
    <cellStyle name="Calcul 10" xfId="18181" hidden="1" xr:uid="{00000000-0005-0000-0000-00007E1A0000}"/>
    <cellStyle name="Calcul 10" xfId="18231" hidden="1" xr:uid="{00000000-0005-0000-0000-00007F1A0000}"/>
    <cellStyle name="Calcul 10" xfId="18281" hidden="1" xr:uid="{00000000-0005-0000-0000-0000801A0000}"/>
    <cellStyle name="Calcul 10" xfId="18330" hidden="1" xr:uid="{00000000-0005-0000-0000-0000811A0000}"/>
    <cellStyle name="Calcul 10" xfId="18378" hidden="1" xr:uid="{00000000-0005-0000-0000-0000821A0000}"/>
    <cellStyle name="Calcul 10" xfId="18426" hidden="1" xr:uid="{00000000-0005-0000-0000-0000831A0000}"/>
    <cellStyle name="Calcul 10" xfId="18473" hidden="1" xr:uid="{00000000-0005-0000-0000-0000841A0000}"/>
    <cellStyle name="Calcul 10" xfId="18518" hidden="1" xr:uid="{00000000-0005-0000-0000-0000851A0000}"/>
    <cellStyle name="Calcul 10" xfId="18557" hidden="1" xr:uid="{00000000-0005-0000-0000-0000861A0000}"/>
    <cellStyle name="Calcul 10" xfId="18594" hidden="1" xr:uid="{00000000-0005-0000-0000-0000871A0000}"/>
    <cellStyle name="Calcul 10" xfId="18629" hidden="1" xr:uid="{00000000-0005-0000-0000-0000881A0000}"/>
    <cellStyle name="Calcul 10" xfId="18743" hidden="1" xr:uid="{00000000-0005-0000-0000-0000891A0000}"/>
    <cellStyle name="Calcul 10" xfId="18662" hidden="1" xr:uid="{00000000-0005-0000-0000-00008A1A0000}"/>
    <cellStyle name="Calcul 10" xfId="18836" hidden="1" xr:uid="{00000000-0005-0000-0000-00008B1A0000}"/>
    <cellStyle name="Calcul 10" xfId="18775" hidden="1" xr:uid="{00000000-0005-0000-0000-00008C1A0000}"/>
    <cellStyle name="Calcul 10" xfId="18828" hidden="1" xr:uid="{00000000-0005-0000-0000-00008D1A0000}"/>
    <cellStyle name="Calcul 10" xfId="18832" hidden="1" xr:uid="{00000000-0005-0000-0000-00008E1A0000}"/>
    <cellStyle name="Calcul 10" xfId="18877" hidden="1" xr:uid="{00000000-0005-0000-0000-00008F1A0000}"/>
    <cellStyle name="Calcul 10" xfId="18922" hidden="1" xr:uid="{00000000-0005-0000-0000-0000901A0000}"/>
    <cellStyle name="Calcul 10" xfId="19114" hidden="1" xr:uid="{00000000-0005-0000-0000-0000911A0000}"/>
    <cellStyle name="Calcul 10" xfId="19277" hidden="1" xr:uid="{00000000-0005-0000-0000-0000921A0000}"/>
    <cellStyle name="Calcul 10" xfId="19374" hidden="1" xr:uid="{00000000-0005-0000-0000-0000931A0000}"/>
    <cellStyle name="Calcul 10" xfId="19412" hidden="1" xr:uid="{00000000-0005-0000-0000-0000941A0000}"/>
    <cellStyle name="Calcul 10" xfId="19462" hidden="1" xr:uid="{00000000-0005-0000-0000-0000951A0000}"/>
    <cellStyle name="Calcul 10" xfId="19512" hidden="1" xr:uid="{00000000-0005-0000-0000-0000961A0000}"/>
    <cellStyle name="Calcul 10" xfId="19562" hidden="1" xr:uid="{00000000-0005-0000-0000-0000971A0000}"/>
    <cellStyle name="Calcul 10" xfId="19611" hidden="1" xr:uid="{00000000-0005-0000-0000-0000981A0000}"/>
    <cellStyle name="Calcul 10" xfId="19660" hidden="1" xr:uid="{00000000-0005-0000-0000-0000991A0000}"/>
    <cellStyle name="Calcul 10" xfId="19708" hidden="1" xr:uid="{00000000-0005-0000-0000-00009A1A0000}"/>
    <cellStyle name="Calcul 10" xfId="19755" hidden="1" xr:uid="{00000000-0005-0000-0000-00009B1A0000}"/>
    <cellStyle name="Calcul 10" xfId="19800" hidden="1" xr:uid="{00000000-0005-0000-0000-00009C1A0000}"/>
    <cellStyle name="Calcul 10" xfId="19839" hidden="1" xr:uid="{00000000-0005-0000-0000-00009D1A0000}"/>
    <cellStyle name="Calcul 10" xfId="19876" hidden="1" xr:uid="{00000000-0005-0000-0000-00009E1A0000}"/>
    <cellStyle name="Calcul 10" xfId="19911" hidden="1" xr:uid="{00000000-0005-0000-0000-00009F1A0000}"/>
    <cellStyle name="Calcul 10" xfId="20020" hidden="1" xr:uid="{00000000-0005-0000-0000-0000A01A0000}"/>
    <cellStyle name="Calcul 10" xfId="19944" hidden="1" xr:uid="{00000000-0005-0000-0000-0000A11A0000}"/>
    <cellStyle name="Calcul 10" xfId="20109" hidden="1" xr:uid="{00000000-0005-0000-0000-0000A21A0000}"/>
    <cellStyle name="Calcul 10" xfId="20051" hidden="1" xr:uid="{00000000-0005-0000-0000-0000A31A0000}"/>
    <cellStyle name="Calcul 10" xfId="20101" hidden="1" xr:uid="{00000000-0005-0000-0000-0000A41A0000}"/>
    <cellStyle name="Calcul 10" xfId="20105" hidden="1" xr:uid="{00000000-0005-0000-0000-0000A51A0000}"/>
    <cellStyle name="Calcul 10" xfId="20150" hidden="1" xr:uid="{00000000-0005-0000-0000-0000A61A0000}"/>
    <cellStyle name="Calcul 10" xfId="20195" hidden="1" xr:uid="{00000000-0005-0000-0000-0000A71A0000}"/>
    <cellStyle name="Calcul 10" xfId="20384" hidden="1" xr:uid="{00000000-0005-0000-0000-0000A81A0000}"/>
    <cellStyle name="Calcul 10" xfId="19225" hidden="1" xr:uid="{00000000-0005-0000-0000-0000A91A0000}"/>
    <cellStyle name="Calcul 10" xfId="16803" hidden="1" xr:uid="{00000000-0005-0000-0000-0000AA1A0000}"/>
    <cellStyle name="Calcul 10" xfId="15524" hidden="1" xr:uid="{00000000-0005-0000-0000-0000AB1A0000}"/>
    <cellStyle name="Calcul 10" xfId="20461" hidden="1" xr:uid="{00000000-0005-0000-0000-0000AC1A0000}"/>
    <cellStyle name="Calcul 10" xfId="20511" hidden="1" xr:uid="{00000000-0005-0000-0000-0000AD1A0000}"/>
    <cellStyle name="Calcul 10" xfId="20561" hidden="1" xr:uid="{00000000-0005-0000-0000-0000AE1A0000}"/>
    <cellStyle name="Calcul 10" xfId="20611" hidden="1" xr:uid="{00000000-0005-0000-0000-0000AF1A0000}"/>
    <cellStyle name="Calcul 10" xfId="20660" hidden="1" xr:uid="{00000000-0005-0000-0000-0000B01A0000}"/>
    <cellStyle name="Calcul 10" xfId="20709" hidden="1" xr:uid="{00000000-0005-0000-0000-0000B11A0000}"/>
    <cellStyle name="Calcul 10" xfId="20757" hidden="1" xr:uid="{00000000-0005-0000-0000-0000B21A0000}"/>
    <cellStyle name="Calcul 10" xfId="20804" hidden="1" xr:uid="{00000000-0005-0000-0000-0000B31A0000}"/>
    <cellStyle name="Calcul 10" xfId="20849" hidden="1" xr:uid="{00000000-0005-0000-0000-0000B41A0000}"/>
    <cellStyle name="Calcul 10" xfId="20888" hidden="1" xr:uid="{00000000-0005-0000-0000-0000B51A0000}"/>
    <cellStyle name="Calcul 10" xfId="20925" hidden="1" xr:uid="{00000000-0005-0000-0000-0000B61A0000}"/>
    <cellStyle name="Calcul 10" xfId="20960" hidden="1" xr:uid="{00000000-0005-0000-0000-0000B71A0000}"/>
    <cellStyle name="Calcul 10" xfId="21072" hidden="1" xr:uid="{00000000-0005-0000-0000-0000B81A0000}"/>
    <cellStyle name="Calcul 10" xfId="20993" hidden="1" xr:uid="{00000000-0005-0000-0000-0000B91A0000}"/>
    <cellStyle name="Calcul 10" xfId="21164" hidden="1" xr:uid="{00000000-0005-0000-0000-0000BA1A0000}"/>
    <cellStyle name="Calcul 10" xfId="21104" hidden="1" xr:uid="{00000000-0005-0000-0000-0000BB1A0000}"/>
    <cellStyle name="Calcul 10" xfId="21156" hidden="1" xr:uid="{00000000-0005-0000-0000-0000BC1A0000}"/>
    <cellStyle name="Calcul 10" xfId="21160" hidden="1" xr:uid="{00000000-0005-0000-0000-0000BD1A0000}"/>
    <cellStyle name="Calcul 10" xfId="21205" hidden="1" xr:uid="{00000000-0005-0000-0000-0000BE1A0000}"/>
    <cellStyle name="Calcul 10" xfId="21250" hidden="1" xr:uid="{00000000-0005-0000-0000-0000BF1A0000}"/>
    <cellStyle name="Calcul 10" xfId="21440" hidden="1" xr:uid="{00000000-0005-0000-0000-0000C01A0000}"/>
    <cellStyle name="Calcul 10" xfId="21598" hidden="1" xr:uid="{00000000-0005-0000-0000-0000C11A0000}"/>
    <cellStyle name="Calcul 10" xfId="21695" hidden="1" xr:uid="{00000000-0005-0000-0000-0000C21A0000}"/>
    <cellStyle name="Calcul 10" xfId="21733" hidden="1" xr:uid="{00000000-0005-0000-0000-0000C31A0000}"/>
    <cellStyle name="Calcul 10" xfId="21783" hidden="1" xr:uid="{00000000-0005-0000-0000-0000C41A0000}"/>
    <cellStyle name="Calcul 10" xfId="21833" hidden="1" xr:uid="{00000000-0005-0000-0000-0000C51A0000}"/>
    <cellStyle name="Calcul 10" xfId="21883" hidden="1" xr:uid="{00000000-0005-0000-0000-0000C61A0000}"/>
    <cellStyle name="Calcul 10" xfId="21932" hidden="1" xr:uid="{00000000-0005-0000-0000-0000C71A0000}"/>
    <cellStyle name="Calcul 10" xfId="21981" hidden="1" xr:uid="{00000000-0005-0000-0000-0000C81A0000}"/>
    <cellStyle name="Calcul 10" xfId="22029" hidden="1" xr:uid="{00000000-0005-0000-0000-0000C91A0000}"/>
    <cellStyle name="Calcul 10" xfId="22076" hidden="1" xr:uid="{00000000-0005-0000-0000-0000CA1A0000}"/>
    <cellStyle name="Calcul 10" xfId="22121" hidden="1" xr:uid="{00000000-0005-0000-0000-0000CB1A0000}"/>
    <cellStyle name="Calcul 10" xfId="22160" hidden="1" xr:uid="{00000000-0005-0000-0000-0000CC1A0000}"/>
    <cellStyle name="Calcul 10" xfId="22197" hidden="1" xr:uid="{00000000-0005-0000-0000-0000CD1A0000}"/>
    <cellStyle name="Calcul 10" xfId="22232" hidden="1" xr:uid="{00000000-0005-0000-0000-0000CE1A0000}"/>
    <cellStyle name="Calcul 10" xfId="22342" hidden="1" xr:uid="{00000000-0005-0000-0000-0000CF1A0000}"/>
    <cellStyle name="Calcul 10" xfId="22265" hidden="1" xr:uid="{00000000-0005-0000-0000-0000D01A0000}"/>
    <cellStyle name="Calcul 10" xfId="22431" hidden="1" xr:uid="{00000000-0005-0000-0000-0000D11A0000}"/>
    <cellStyle name="Calcul 10" xfId="22373" hidden="1" xr:uid="{00000000-0005-0000-0000-0000D21A0000}"/>
    <cellStyle name="Calcul 10" xfId="22423" hidden="1" xr:uid="{00000000-0005-0000-0000-0000D31A0000}"/>
    <cellStyle name="Calcul 10" xfId="22427" hidden="1" xr:uid="{00000000-0005-0000-0000-0000D41A0000}"/>
    <cellStyle name="Calcul 10" xfId="22472" hidden="1" xr:uid="{00000000-0005-0000-0000-0000D51A0000}"/>
    <cellStyle name="Calcul 10" xfId="22517" hidden="1" xr:uid="{00000000-0005-0000-0000-0000D61A0000}"/>
    <cellStyle name="Calcul 10" xfId="22706" hidden="1" xr:uid="{00000000-0005-0000-0000-0000D71A0000}"/>
    <cellStyle name="Calcul 10" xfId="21546" hidden="1" xr:uid="{00000000-0005-0000-0000-0000D81A0000}"/>
    <cellStyle name="Calcul 10" xfId="16845" hidden="1" xr:uid="{00000000-0005-0000-0000-0000D91A0000}"/>
    <cellStyle name="Calcul 10" xfId="19072" hidden="1" xr:uid="{00000000-0005-0000-0000-0000DA1A0000}"/>
    <cellStyle name="Calcul 10" xfId="22776" hidden="1" xr:uid="{00000000-0005-0000-0000-0000DB1A0000}"/>
    <cellStyle name="Calcul 10" xfId="22826" hidden="1" xr:uid="{00000000-0005-0000-0000-0000DC1A0000}"/>
    <cellStyle name="Calcul 10" xfId="22876" hidden="1" xr:uid="{00000000-0005-0000-0000-0000DD1A0000}"/>
    <cellStyle name="Calcul 10" xfId="22926" hidden="1" xr:uid="{00000000-0005-0000-0000-0000DE1A0000}"/>
    <cellStyle name="Calcul 10" xfId="22974" hidden="1" xr:uid="{00000000-0005-0000-0000-0000DF1A0000}"/>
    <cellStyle name="Calcul 10" xfId="23023" hidden="1" xr:uid="{00000000-0005-0000-0000-0000E01A0000}"/>
    <cellStyle name="Calcul 10" xfId="23070" hidden="1" xr:uid="{00000000-0005-0000-0000-0000E11A0000}"/>
    <cellStyle name="Calcul 10" xfId="23117" hidden="1" xr:uid="{00000000-0005-0000-0000-0000E21A0000}"/>
    <cellStyle name="Calcul 10" xfId="23162" hidden="1" xr:uid="{00000000-0005-0000-0000-0000E31A0000}"/>
    <cellStyle name="Calcul 10" xfId="23201" hidden="1" xr:uid="{00000000-0005-0000-0000-0000E41A0000}"/>
    <cellStyle name="Calcul 10" xfId="23238" hidden="1" xr:uid="{00000000-0005-0000-0000-0000E51A0000}"/>
    <cellStyle name="Calcul 10" xfId="23273" hidden="1" xr:uid="{00000000-0005-0000-0000-0000E61A0000}"/>
    <cellStyle name="Calcul 10" xfId="23384" hidden="1" xr:uid="{00000000-0005-0000-0000-0000E71A0000}"/>
    <cellStyle name="Calcul 10" xfId="23306" hidden="1" xr:uid="{00000000-0005-0000-0000-0000E81A0000}"/>
    <cellStyle name="Calcul 10" xfId="23475" hidden="1" xr:uid="{00000000-0005-0000-0000-0000E91A0000}"/>
    <cellStyle name="Calcul 10" xfId="23416" hidden="1" xr:uid="{00000000-0005-0000-0000-0000EA1A0000}"/>
    <cellStyle name="Calcul 10" xfId="23467" hidden="1" xr:uid="{00000000-0005-0000-0000-0000EB1A0000}"/>
    <cellStyle name="Calcul 10" xfId="23471" hidden="1" xr:uid="{00000000-0005-0000-0000-0000EC1A0000}"/>
    <cellStyle name="Calcul 10" xfId="23516" hidden="1" xr:uid="{00000000-0005-0000-0000-0000ED1A0000}"/>
    <cellStyle name="Calcul 10" xfId="23561" hidden="1" xr:uid="{00000000-0005-0000-0000-0000EE1A0000}"/>
    <cellStyle name="Calcul 10" xfId="23748" hidden="1" xr:uid="{00000000-0005-0000-0000-0000EF1A0000}"/>
    <cellStyle name="Calcul 10" xfId="23899" hidden="1" xr:uid="{00000000-0005-0000-0000-0000F01A0000}"/>
    <cellStyle name="Calcul 10" xfId="23995" hidden="1" xr:uid="{00000000-0005-0000-0000-0000F11A0000}"/>
    <cellStyle name="Calcul 10" xfId="24033" hidden="1" xr:uid="{00000000-0005-0000-0000-0000F21A0000}"/>
    <cellStyle name="Calcul 10" xfId="24083" hidden="1" xr:uid="{00000000-0005-0000-0000-0000F31A0000}"/>
    <cellStyle name="Calcul 10" xfId="24133" hidden="1" xr:uid="{00000000-0005-0000-0000-0000F41A0000}"/>
    <cellStyle name="Calcul 10" xfId="24183" hidden="1" xr:uid="{00000000-0005-0000-0000-0000F51A0000}"/>
    <cellStyle name="Calcul 10" xfId="24232" hidden="1" xr:uid="{00000000-0005-0000-0000-0000F61A0000}"/>
    <cellStyle name="Calcul 10" xfId="24281" hidden="1" xr:uid="{00000000-0005-0000-0000-0000F71A0000}"/>
    <cellStyle name="Calcul 10" xfId="24329" hidden="1" xr:uid="{00000000-0005-0000-0000-0000F81A0000}"/>
    <cellStyle name="Calcul 10" xfId="24376" hidden="1" xr:uid="{00000000-0005-0000-0000-0000F91A0000}"/>
    <cellStyle name="Calcul 10" xfId="24421" hidden="1" xr:uid="{00000000-0005-0000-0000-0000FA1A0000}"/>
    <cellStyle name="Calcul 10" xfId="24460" hidden="1" xr:uid="{00000000-0005-0000-0000-0000FB1A0000}"/>
    <cellStyle name="Calcul 10" xfId="24497" hidden="1" xr:uid="{00000000-0005-0000-0000-0000FC1A0000}"/>
    <cellStyle name="Calcul 10" xfId="24532" hidden="1" xr:uid="{00000000-0005-0000-0000-0000FD1A0000}"/>
    <cellStyle name="Calcul 10" xfId="24642" hidden="1" xr:uid="{00000000-0005-0000-0000-0000FE1A0000}"/>
    <cellStyle name="Calcul 10" xfId="24565" hidden="1" xr:uid="{00000000-0005-0000-0000-0000FF1A0000}"/>
    <cellStyle name="Calcul 10" xfId="24731" hidden="1" xr:uid="{00000000-0005-0000-0000-0000001B0000}"/>
    <cellStyle name="Calcul 10" xfId="24673" hidden="1" xr:uid="{00000000-0005-0000-0000-0000011B0000}"/>
    <cellStyle name="Calcul 10" xfId="24723" hidden="1" xr:uid="{00000000-0005-0000-0000-0000021B0000}"/>
    <cellStyle name="Calcul 10" xfId="24727" hidden="1" xr:uid="{00000000-0005-0000-0000-0000031B0000}"/>
    <cellStyle name="Calcul 10" xfId="24772" hidden="1" xr:uid="{00000000-0005-0000-0000-0000041B0000}"/>
    <cellStyle name="Calcul 10" xfId="24817" hidden="1" xr:uid="{00000000-0005-0000-0000-0000051B0000}"/>
    <cellStyle name="Calcul 10" xfId="25004" hidden="1" xr:uid="{00000000-0005-0000-0000-0000061B0000}"/>
    <cellStyle name="Calcul 10" xfId="23847" hidden="1" xr:uid="{00000000-0005-0000-0000-0000071B0000}"/>
    <cellStyle name="Calcul 10" xfId="21461" hidden="1" xr:uid="{00000000-0005-0000-0000-0000081B0000}"/>
    <cellStyle name="Calcul 10" xfId="15518" hidden="1" xr:uid="{00000000-0005-0000-0000-0000091B0000}"/>
    <cellStyle name="Calcul 10" xfId="25075" hidden="1" xr:uid="{00000000-0005-0000-0000-00000A1B0000}"/>
    <cellStyle name="Calcul 10" xfId="25125" hidden="1" xr:uid="{00000000-0005-0000-0000-00000B1B0000}"/>
    <cellStyle name="Calcul 10" xfId="25175" hidden="1" xr:uid="{00000000-0005-0000-0000-00000C1B0000}"/>
    <cellStyle name="Calcul 10" xfId="25225" hidden="1" xr:uid="{00000000-0005-0000-0000-00000D1B0000}"/>
    <cellStyle name="Calcul 10" xfId="25274" hidden="1" xr:uid="{00000000-0005-0000-0000-00000E1B0000}"/>
    <cellStyle name="Calcul 10" xfId="25323" hidden="1" xr:uid="{00000000-0005-0000-0000-00000F1B0000}"/>
    <cellStyle name="Calcul 10" xfId="25371" hidden="1" xr:uid="{00000000-0005-0000-0000-0000101B0000}"/>
    <cellStyle name="Calcul 10" xfId="25417" hidden="1" xr:uid="{00000000-0005-0000-0000-0000111B0000}"/>
    <cellStyle name="Calcul 10" xfId="25461" hidden="1" xr:uid="{00000000-0005-0000-0000-0000121B0000}"/>
    <cellStyle name="Calcul 10" xfId="25499" hidden="1" xr:uid="{00000000-0005-0000-0000-0000131B0000}"/>
    <cellStyle name="Calcul 10" xfId="25536" hidden="1" xr:uid="{00000000-0005-0000-0000-0000141B0000}"/>
    <cellStyle name="Calcul 10" xfId="25571" hidden="1" xr:uid="{00000000-0005-0000-0000-0000151B0000}"/>
    <cellStyle name="Calcul 10" xfId="25680" hidden="1" xr:uid="{00000000-0005-0000-0000-0000161B0000}"/>
    <cellStyle name="Calcul 10" xfId="25604" hidden="1" xr:uid="{00000000-0005-0000-0000-0000171B0000}"/>
    <cellStyle name="Calcul 10" xfId="25770" hidden="1" xr:uid="{00000000-0005-0000-0000-0000181B0000}"/>
    <cellStyle name="Calcul 10" xfId="25712" hidden="1" xr:uid="{00000000-0005-0000-0000-0000191B0000}"/>
    <cellStyle name="Calcul 10" xfId="25762" hidden="1" xr:uid="{00000000-0005-0000-0000-00001A1B0000}"/>
    <cellStyle name="Calcul 10" xfId="25766" hidden="1" xr:uid="{00000000-0005-0000-0000-00001B1B0000}"/>
    <cellStyle name="Calcul 10" xfId="25811" hidden="1" xr:uid="{00000000-0005-0000-0000-00001C1B0000}"/>
    <cellStyle name="Calcul 10" xfId="25856" hidden="1" xr:uid="{00000000-0005-0000-0000-00001D1B0000}"/>
    <cellStyle name="Calcul 10" xfId="26042" hidden="1" xr:uid="{00000000-0005-0000-0000-00001E1B0000}"/>
    <cellStyle name="Calcul 10" xfId="26164" hidden="1" xr:uid="{00000000-0005-0000-0000-00001F1B0000}"/>
    <cellStyle name="Calcul 10" xfId="26260" hidden="1" xr:uid="{00000000-0005-0000-0000-0000201B0000}"/>
    <cellStyle name="Calcul 10" xfId="26298" hidden="1" xr:uid="{00000000-0005-0000-0000-0000211B0000}"/>
    <cellStyle name="Calcul 10" xfId="26348" hidden="1" xr:uid="{00000000-0005-0000-0000-0000221B0000}"/>
    <cellStyle name="Calcul 10" xfId="26398" hidden="1" xr:uid="{00000000-0005-0000-0000-0000231B0000}"/>
    <cellStyle name="Calcul 10" xfId="26448" hidden="1" xr:uid="{00000000-0005-0000-0000-0000241B0000}"/>
    <cellStyle name="Calcul 10" xfId="26497" hidden="1" xr:uid="{00000000-0005-0000-0000-0000251B0000}"/>
    <cellStyle name="Calcul 10" xfId="26546" hidden="1" xr:uid="{00000000-0005-0000-0000-0000261B0000}"/>
    <cellStyle name="Calcul 10" xfId="26594" hidden="1" xr:uid="{00000000-0005-0000-0000-0000271B0000}"/>
    <cellStyle name="Calcul 10" xfId="26641" hidden="1" xr:uid="{00000000-0005-0000-0000-0000281B0000}"/>
    <cellStyle name="Calcul 10" xfId="26686" hidden="1" xr:uid="{00000000-0005-0000-0000-0000291B0000}"/>
    <cellStyle name="Calcul 10" xfId="26725" hidden="1" xr:uid="{00000000-0005-0000-0000-00002A1B0000}"/>
    <cellStyle name="Calcul 10" xfId="26762" hidden="1" xr:uid="{00000000-0005-0000-0000-00002B1B0000}"/>
    <cellStyle name="Calcul 10" xfId="26797" hidden="1" xr:uid="{00000000-0005-0000-0000-00002C1B0000}"/>
    <cellStyle name="Calcul 10" xfId="26906" hidden="1" xr:uid="{00000000-0005-0000-0000-00002D1B0000}"/>
    <cellStyle name="Calcul 10" xfId="26830" hidden="1" xr:uid="{00000000-0005-0000-0000-00002E1B0000}"/>
    <cellStyle name="Calcul 10" xfId="26994" hidden="1" xr:uid="{00000000-0005-0000-0000-00002F1B0000}"/>
    <cellStyle name="Calcul 10" xfId="26937" hidden="1" xr:uid="{00000000-0005-0000-0000-0000301B0000}"/>
    <cellStyle name="Calcul 10" xfId="26986" hidden="1" xr:uid="{00000000-0005-0000-0000-0000311B0000}"/>
    <cellStyle name="Calcul 10" xfId="26990" hidden="1" xr:uid="{00000000-0005-0000-0000-0000321B0000}"/>
    <cellStyle name="Calcul 10" xfId="27035" hidden="1" xr:uid="{00000000-0005-0000-0000-0000331B0000}"/>
    <cellStyle name="Calcul 10" xfId="27080" hidden="1" xr:uid="{00000000-0005-0000-0000-0000341B0000}"/>
    <cellStyle name="Calcul 10" xfId="27266" hidden="1" xr:uid="{00000000-0005-0000-0000-0000351B0000}"/>
    <cellStyle name="Calcul 10" xfId="26113" hidden="1" xr:uid="{00000000-0005-0000-0000-0000361B0000}"/>
    <cellStyle name="Calcul 10" xfId="23767" hidden="1" xr:uid="{00000000-0005-0000-0000-0000371B0000}"/>
    <cellStyle name="Calcul 10" xfId="22666" hidden="1" xr:uid="{00000000-0005-0000-0000-0000381B0000}"/>
    <cellStyle name="Calcul 10" xfId="27310" hidden="1" xr:uid="{00000000-0005-0000-0000-0000391B0000}"/>
    <cellStyle name="Calcul 10" xfId="27359" hidden="1" xr:uid="{00000000-0005-0000-0000-00003A1B0000}"/>
    <cellStyle name="Calcul 10" xfId="27408" hidden="1" xr:uid="{00000000-0005-0000-0000-00003B1B0000}"/>
    <cellStyle name="Calcul 10" xfId="27457" hidden="1" xr:uid="{00000000-0005-0000-0000-00003C1B0000}"/>
    <cellStyle name="Calcul 10" xfId="27505" hidden="1" xr:uid="{00000000-0005-0000-0000-00003D1B0000}"/>
    <cellStyle name="Calcul 10" xfId="27553" hidden="1" xr:uid="{00000000-0005-0000-0000-00003E1B0000}"/>
    <cellStyle name="Calcul 10" xfId="27600" hidden="1" xr:uid="{00000000-0005-0000-0000-00003F1B0000}"/>
    <cellStyle name="Calcul 10" xfId="27647" hidden="1" xr:uid="{00000000-0005-0000-0000-0000401B0000}"/>
    <cellStyle name="Calcul 10" xfId="27692" hidden="1" xr:uid="{00000000-0005-0000-0000-0000411B0000}"/>
    <cellStyle name="Calcul 10" xfId="27731" hidden="1" xr:uid="{00000000-0005-0000-0000-0000421B0000}"/>
    <cellStyle name="Calcul 10" xfId="27768" hidden="1" xr:uid="{00000000-0005-0000-0000-0000431B0000}"/>
    <cellStyle name="Calcul 10" xfId="27803" hidden="1" xr:uid="{00000000-0005-0000-0000-0000441B0000}"/>
    <cellStyle name="Calcul 10" xfId="27911" hidden="1" xr:uid="{00000000-0005-0000-0000-0000451B0000}"/>
    <cellStyle name="Calcul 10" xfId="27836" hidden="1" xr:uid="{00000000-0005-0000-0000-0000461B0000}"/>
    <cellStyle name="Calcul 10" xfId="27999" hidden="1" xr:uid="{00000000-0005-0000-0000-0000471B0000}"/>
    <cellStyle name="Calcul 10" xfId="27942" hidden="1" xr:uid="{00000000-0005-0000-0000-0000481B0000}"/>
    <cellStyle name="Calcul 10" xfId="27991" hidden="1" xr:uid="{00000000-0005-0000-0000-0000491B0000}"/>
    <cellStyle name="Calcul 10" xfId="27995" hidden="1" xr:uid="{00000000-0005-0000-0000-00004A1B0000}"/>
    <cellStyle name="Calcul 10" xfId="28040" hidden="1" xr:uid="{00000000-0005-0000-0000-00004B1B0000}"/>
    <cellStyle name="Calcul 10" xfId="28085" hidden="1" xr:uid="{00000000-0005-0000-0000-00004C1B0000}"/>
    <cellStyle name="Calcul 10" xfId="28271" hidden="1" xr:uid="{00000000-0005-0000-0000-00004D1B0000}"/>
    <cellStyle name="Calcul 10" xfId="28371" hidden="1" xr:uid="{00000000-0005-0000-0000-00004E1B0000}"/>
    <cellStyle name="Calcul 10" xfId="28466" hidden="1" xr:uid="{00000000-0005-0000-0000-00004F1B0000}"/>
    <cellStyle name="Calcul 10" xfId="28504" hidden="1" xr:uid="{00000000-0005-0000-0000-0000501B0000}"/>
    <cellStyle name="Calcul 10" xfId="28554" hidden="1" xr:uid="{00000000-0005-0000-0000-0000511B0000}"/>
    <cellStyle name="Calcul 10" xfId="28604" hidden="1" xr:uid="{00000000-0005-0000-0000-0000521B0000}"/>
    <cellStyle name="Calcul 10" xfId="28654" hidden="1" xr:uid="{00000000-0005-0000-0000-0000531B0000}"/>
    <cellStyle name="Calcul 10" xfId="28703" hidden="1" xr:uid="{00000000-0005-0000-0000-0000541B0000}"/>
    <cellStyle name="Calcul 10" xfId="28752" hidden="1" xr:uid="{00000000-0005-0000-0000-0000551B0000}"/>
    <cellStyle name="Calcul 10" xfId="28800" hidden="1" xr:uid="{00000000-0005-0000-0000-0000561B0000}"/>
    <cellStyle name="Calcul 10" xfId="28847" hidden="1" xr:uid="{00000000-0005-0000-0000-0000571B0000}"/>
    <cellStyle name="Calcul 10" xfId="28892" hidden="1" xr:uid="{00000000-0005-0000-0000-0000581B0000}"/>
    <cellStyle name="Calcul 10" xfId="28931" hidden="1" xr:uid="{00000000-0005-0000-0000-0000591B0000}"/>
    <cellStyle name="Calcul 10" xfId="28968" hidden="1" xr:uid="{00000000-0005-0000-0000-00005A1B0000}"/>
    <cellStyle name="Calcul 10" xfId="29003" hidden="1" xr:uid="{00000000-0005-0000-0000-00005B1B0000}"/>
    <cellStyle name="Calcul 10" xfId="29111" hidden="1" xr:uid="{00000000-0005-0000-0000-00005C1B0000}"/>
    <cellStyle name="Calcul 10" xfId="29036" hidden="1" xr:uid="{00000000-0005-0000-0000-00005D1B0000}"/>
    <cellStyle name="Calcul 10" xfId="29199" hidden="1" xr:uid="{00000000-0005-0000-0000-00005E1B0000}"/>
    <cellStyle name="Calcul 10" xfId="29142" hidden="1" xr:uid="{00000000-0005-0000-0000-00005F1B0000}"/>
    <cellStyle name="Calcul 10" xfId="29191" hidden="1" xr:uid="{00000000-0005-0000-0000-0000601B0000}"/>
    <cellStyle name="Calcul 10" xfId="29195" hidden="1" xr:uid="{00000000-0005-0000-0000-0000611B0000}"/>
    <cellStyle name="Calcul 10" xfId="29240" hidden="1" xr:uid="{00000000-0005-0000-0000-0000621B0000}"/>
    <cellStyle name="Calcul 10" xfId="29285" hidden="1" xr:uid="{00000000-0005-0000-0000-0000631B0000}"/>
    <cellStyle name="Calcul 10" xfId="29471" hidden="1" xr:uid="{00000000-0005-0000-0000-0000641B0000}"/>
    <cellStyle name="Calcul 10" xfId="28321" hidden="1" xr:uid="{00000000-0005-0000-0000-0000651B0000}"/>
    <cellStyle name="Calcul 10" xfId="29519" hidden="1" xr:uid="{00000000-0005-0000-0000-0000661B0000}"/>
    <cellStyle name="Calcul 10" xfId="29608" hidden="1" xr:uid="{00000000-0005-0000-0000-0000671B0000}"/>
    <cellStyle name="Calcul 10" xfId="29646" hidden="1" xr:uid="{00000000-0005-0000-0000-0000681B0000}"/>
    <cellStyle name="Calcul 10" xfId="29695" hidden="1" xr:uid="{00000000-0005-0000-0000-0000691B0000}"/>
    <cellStyle name="Calcul 10" xfId="29744" hidden="1" xr:uid="{00000000-0005-0000-0000-00006A1B0000}"/>
    <cellStyle name="Calcul 10" xfId="29793" hidden="1" xr:uid="{00000000-0005-0000-0000-00006B1B0000}"/>
    <cellStyle name="Calcul 10" xfId="29841" hidden="1" xr:uid="{00000000-0005-0000-0000-00006C1B0000}"/>
    <cellStyle name="Calcul 10" xfId="29889" hidden="1" xr:uid="{00000000-0005-0000-0000-00006D1B0000}"/>
    <cellStyle name="Calcul 10" xfId="29936" hidden="1" xr:uid="{00000000-0005-0000-0000-00006E1B0000}"/>
    <cellStyle name="Calcul 10" xfId="29982" hidden="1" xr:uid="{00000000-0005-0000-0000-00006F1B0000}"/>
    <cellStyle name="Calcul 10" xfId="30026" hidden="1" xr:uid="{00000000-0005-0000-0000-0000701B0000}"/>
    <cellStyle name="Calcul 10" xfId="30064" hidden="1" xr:uid="{00000000-0005-0000-0000-0000711B0000}"/>
    <cellStyle name="Calcul 10" xfId="30101" hidden="1" xr:uid="{00000000-0005-0000-0000-0000721B0000}"/>
    <cellStyle name="Calcul 10" xfId="30136" hidden="1" xr:uid="{00000000-0005-0000-0000-0000731B0000}"/>
    <cellStyle name="Calcul 10" xfId="30243" hidden="1" xr:uid="{00000000-0005-0000-0000-0000741B0000}"/>
    <cellStyle name="Calcul 10" xfId="30169" hidden="1" xr:uid="{00000000-0005-0000-0000-0000751B0000}"/>
    <cellStyle name="Calcul 10" xfId="30331" hidden="1" xr:uid="{00000000-0005-0000-0000-0000761B0000}"/>
    <cellStyle name="Calcul 10" xfId="30274" hidden="1" xr:uid="{00000000-0005-0000-0000-0000771B0000}"/>
    <cellStyle name="Calcul 10" xfId="30323" hidden="1" xr:uid="{00000000-0005-0000-0000-0000781B0000}"/>
    <cellStyle name="Calcul 10" xfId="30327" hidden="1" xr:uid="{00000000-0005-0000-0000-0000791B0000}"/>
    <cellStyle name="Calcul 10" xfId="30372" hidden="1" xr:uid="{00000000-0005-0000-0000-00007A1B0000}"/>
    <cellStyle name="Calcul 10" xfId="30417" hidden="1" xr:uid="{00000000-0005-0000-0000-00007B1B0000}"/>
    <cellStyle name="Calcul 10" xfId="30603" hidden="1" xr:uid="{00000000-0005-0000-0000-00007C1B0000}"/>
    <cellStyle name="Calcul 10" xfId="30703" hidden="1" xr:uid="{00000000-0005-0000-0000-00007D1B0000}"/>
    <cellStyle name="Calcul 10" xfId="30798" hidden="1" xr:uid="{00000000-0005-0000-0000-00007E1B0000}"/>
    <cellStyle name="Calcul 10" xfId="30836" hidden="1" xr:uid="{00000000-0005-0000-0000-00007F1B0000}"/>
    <cellStyle name="Calcul 10" xfId="30886" hidden="1" xr:uid="{00000000-0005-0000-0000-0000801B0000}"/>
    <cellStyle name="Calcul 10" xfId="30936" hidden="1" xr:uid="{00000000-0005-0000-0000-0000811B0000}"/>
    <cellStyle name="Calcul 10" xfId="30986" hidden="1" xr:uid="{00000000-0005-0000-0000-0000821B0000}"/>
    <cellStyle name="Calcul 10" xfId="31035" hidden="1" xr:uid="{00000000-0005-0000-0000-0000831B0000}"/>
    <cellStyle name="Calcul 10" xfId="31084" hidden="1" xr:uid="{00000000-0005-0000-0000-0000841B0000}"/>
    <cellStyle name="Calcul 10" xfId="31132" hidden="1" xr:uid="{00000000-0005-0000-0000-0000851B0000}"/>
    <cellStyle name="Calcul 10" xfId="31179" hidden="1" xr:uid="{00000000-0005-0000-0000-0000861B0000}"/>
    <cellStyle name="Calcul 10" xfId="31224" hidden="1" xr:uid="{00000000-0005-0000-0000-0000871B0000}"/>
    <cellStyle name="Calcul 10" xfId="31263" hidden="1" xr:uid="{00000000-0005-0000-0000-0000881B0000}"/>
    <cellStyle name="Calcul 10" xfId="31300" hidden="1" xr:uid="{00000000-0005-0000-0000-0000891B0000}"/>
    <cellStyle name="Calcul 10" xfId="31335" hidden="1" xr:uid="{00000000-0005-0000-0000-00008A1B0000}"/>
    <cellStyle name="Calcul 10" xfId="31443" hidden="1" xr:uid="{00000000-0005-0000-0000-00008B1B0000}"/>
    <cellStyle name="Calcul 10" xfId="31368" hidden="1" xr:uid="{00000000-0005-0000-0000-00008C1B0000}"/>
    <cellStyle name="Calcul 10" xfId="31531" hidden="1" xr:uid="{00000000-0005-0000-0000-00008D1B0000}"/>
    <cellStyle name="Calcul 10" xfId="31474" hidden="1" xr:uid="{00000000-0005-0000-0000-00008E1B0000}"/>
    <cellStyle name="Calcul 10" xfId="31523" hidden="1" xr:uid="{00000000-0005-0000-0000-00008F1B0000}"/>
    <cellStyle name="Calcul 10" xfId="31527" hidden="1" xr:uid="{00000000-0005-0000-0000-0000901B0000}"/>
    <cellStyle name="Calcul 10" xfId="31572" hidden="1" xr:uid="{00000000-0005-0000-0000-0000911B0000}"/>
    <cellStyle name="Calcul 10" xfId="31617" hidden="1" xr:uid="{00000000-0005-0000-0000-0000921B0000}"/>
    <cellStyle name="Calcul 10" xfId="31803" hidden="1" xr:uid="{00000000-0005-0000-0000-0000931B0000}"/>
    <cellStyle name="Calcul 10" xfId="30653" xr:uid="{00000000-0005-0000-0000-0000941B0000}"/>
    <cellStyle name="Calcul 11" xfId="154" hidden="1" xr:uid="{00000000-0005-0000-0000-0000951B0000}"/>
    <cellStyle name="Calcul 11" xfId="260" hidden="1" xr:uid="{00000000-0005-0000-0000-0000961B0000}"/>
    <cellStyle name="Calcul 11" xfId="180" hidden="1" xr:uid="{00000000-0005-0000-0000-0000971B0000}"/>
    <cellStyle name="Calcul 11" xfId="193" hidden="1" xr:uid="{00000000-0005-0000-0000-0000981B0000}"/>
    <cellStyle name="Calcul 11" xfId="201" hidden="1" xr:uid="{00000000-0005-0000-0000-0000991B0000}"/>
    <cellStyle name="Calcul 11" xfId="188" hidden="1" xr:uid="{00000000-0005-0000-0000-00009A1B0000}"/>
    <cellStyle name="Calcul 11" xfId="205" hidden="1" xr:uid="{00000000-0005-0000-0000-00009B1B0000}"/>
    <cellStyle name="Calcul 11" xfId="212" hidden="1" xr:uid="{00000000-0005-0000-0000-00009C1B0000}"/>
    <cellStyle name="Calcul 11" xfId="288" hidden="1" xr:uid="{00000000-0005-0000-0000-00009D1B0000}"/>
    <cellStyle name="Calcul 11" xfId="325" hidden="1" xr:uid="{00000000-0005-0000-0000-00009E1B0000}"/>
    <cellStyle name="Calcul 11" xfId="375" hidden="1" xr:uid="{00000000-0005-0000-0000-00009F1B0000}"/>
    <cellStyle name="Calcul 11" xfId="425" hidden="1" xr:uid="{00000000-0005-0000-0000-0000A01B0000}"/>
    <cellStyle name="Calcul 11" xfId="475" hidden="1" xr:uid="{00000000-0005-0000-0000-0000A11B0000}"/>
    <cellStyle name="Calcul 11" xfId="524" hidden="1" xr:uid="{00000000-0005-0000-0000-0000A21B0000}"/>
    <cellStyle name="Calcul 11" xfId="912" hidden="1" xr:uid="{00000000-0005-0000-0000-0000A31B0000}"/>
    <cellStyle name="Calcul 11" xfId="971" hidden="1" xr:uid="{00000000-0005-0000-0000-0000A41B0000}"/>
    <cellStyle name="Calcul 11" xfId="937" hidden="1" xr:uid="{00000000-0005-0000-0000-0000A51B0000}"/>
    <cellStyle name="Calcul 11" xfId="986" hidden="1" xr:uid="{00000000-0005-0000-0000-0000A61B0000}"/>
    <cellStyle name="Calcul 11" xfId="982" hidden="1" xr:uid="{00000000-0005-0000-0000-0000A71B0000}"/>
    <cellStyle name="Calcul 11" xfId="1040" hidden="1" xr:uid="{00000000-0005-0000-0000-0000A81B0000}"/>
    <cellStyle name="Calcul 11" xfId="1085" hidden="1" xr:uid="{00000000-0005-0000-0000-0000A91B0000}"/>
    <cellStyle name="Calcul 11" xfId="1127" hidden="1" xr:uid="{00000000-0005-0000-0000-0000AA1B0000}"/>
    <cellStyle name="Calcul 11" xfId="1283" hidden="1" xr:uid="{00000000-0005-0000-0000-0000AB1B0000}"/>
    <cellStyle name="Calcul 11" xfId="1530" hidden="1" xr:uid="{00000000-0005-0000-0000-0000AC1B0000}"/>
    <cellStyle name="Calcul 11" xfId="1636" hidden="1" xr:uid="{00000000-0005-0000-0000-0000AD1B0000}"/>
    <cellStyle name="Calcul 11" xfId="1556" hidden="1" xr:uid="{00000000-0005-0000-0000-0000AE1B0000}"/>
    <cellStyle name="Calcul 11" xfId="1569" hidden="1" xr:uid="{00000000-0005-0000-0000-0000AF1B0000}"/>
    <cellStyle name="Calcul 11" xfId="1577" hidden="1" xr:uid="{00000000-0005-0000-0000-0000B01B0000}"/>
    <cellStyle name="Calcul 11" xfId="1564" hidden="1" xr:uid="{00000000-0005-0000-0000-0000B11B0000}"/>
    <cellStyle name="Calcul 11" xfId="1581" hidden="1" xr:uid="{00000000-0005-0000-0000-0000B21B0000}"/>
    <cellStyle name="Calcul 11" xfId="1588" hidden="1" xr:uid="{00000000-0005-0000-0000-0000B31B0000}"/>
    <cellStyle name="Calcul 11" xfId="1664" hidden="1" xr:uid="{00000000-0005-0000-0000-0000B41B0000}"/>
    <cellStyle name="Calcul 11" xfId="1701" hidden="1" xr:uid="{00000000-0005-0000-0000-0000B51B0000}"/>
    <cellStyle name="Calcul 11" xfId="1751" hidden="1" xr:uid="{00000000-0005-0000-0000-0000B61B0000}"/>
    <cellStyle name="Calcul 11" xfId="1801" hidden="1" xr:uid="{00000000-0005-0000-0000-0000B71B0000}"/>
    <cellStyle name="Calcul 11" xfId="1851" hidden="1" xr:uid="{00000000-0005-0000-0000-0000B81B0000}"/>
    <cellStyle name="Calcul 11" xfId="1900" hidden="1" xr:uid="{00000000-0005-0000-0000-0000B91B0000}"/>
    <cellStyle name="Calcul 11" xfId="2288" hidden="1" xr:uid="{00000000-0005-0000-0000-0000BA1B0000}"/>
    <cellStyle name="Calcul 11" xfId="2347" hidden="1" xr:uid="{00000000-0005-0000-0000-0000BB1B0000}"/>
    <cellStyle name="Calcul 11" xfId="2313" hidden="1" xr:uid="{00000000-0005-0000-0000-0000BC1B0000}"/>
    <cellStyle name="Calcul 11" xfId="2362" hidden="1" xr:uid="{00000000-0005-0000-0000-0000BD1B0000}"/>
    <cellStyle name="Calcul 11" xfId="2358" hidden="1" xr:uid="{00000000-0005-0000-0000-0000BE1B0000}"/>
    <cellStyle name="Calcul 11" xfId="2416" hidden="1" xr:uid="{00000000-0005-0000-0000-0000BF1B0000}"/>
    <cellStyle name="Calcul 11" xfId="2461" hidden="1" xr:uid="{00000000-0005-0000-0000-0000C01B0000}"/>
    <cellStyle name="Calcul 11" xfId="2503" hidden="1" xr:uid="{00000000-0005-0000-0000-0000C11B0000}"/>
    <cellStyle name="Calcul 11" xfId="2658" hidden="1" xr:uid="{00000000-0005-0000-0000-0000C21B0000}"/>
    <cellStyle name="Calcul 11" xfId="1457" hidden="1" xr:uid="{00000000-0005-0000-0000-0000C31B0000}"/>
    <cellStyle name="Calcul 11" xfId="2668" hidden="1" xr:uid="{00000000-0005-0000-0000-0000C41B0000}"/>
    <cellStyle name="Calcul 11" xfId="2831" hidden="1" xr:uid="{00000000-0005-0000-0000-0000C51B0000}"/>
    <cellStyle name="Calcul 11" xfId="1391" hidden="1" xr:uid="{00000000-0005-0000-0000-0000C61B0000}"/>
    <cellStyle name="Calcul 11" xfId="2765" hidden="1" xr:uid="{00000000-0005-0000-0000-0000C71B0000}"/>
    <cellStyle name="Calcul 11" xfId="2773" hidden="1" xr:uid="{00000000-0005-0000-0000-0000C81B0000}"/>
    <cellStyle name="Calcul 11" xfId="2760" hidden="1" xr:uid="{00000000-0005-0000-0000-0000C91B0000}"/>
    <cellStyle name="Calcul 11" xfId="2777" hidden="1" xr:uid="{00000000-0005-0000-0000-0000CA1B0000}"/>
    <cellStyle name="Calcul 11" xfId="2784" hidden="1" xr:uid="{00000000-0005-0000-0000-0000CB1B0000}"/>
    <cellStyle name="Calcul 11" xfId="2859" hidden="1" xr:uid="{00000000-0005-0000-0000-0000CC1B0000}"/>
    <cellStyle name="Calcul 11" xfId="2896" hidden="1" xr:uid="{00000000-0005-0000-0000-0000CD1B0000}"/>
    <cellStyle name="Calcul 11" xfId="2945" hidden="1" xr:uid="{00000000-0005-0000-0000-0000CE1B0000}"/>
    <cellStyle name="Calcul 11" xfId="2995" hidden="1" xr:uid="{00000000-0005-0000-0000-0000CF1B0000}"/>
    <cellStyle name="Calcul 11" xfId="3045" hidden="1" xr:uid="{00000000-0005-0000-0000-0000D01B0000}"/>
    <cellStyle name="Calcul 11" xfId="3094" hidden="1" xr:uid="{00000000-0005-0000-0000-0000D11B0000}"/>
    <cellStyle name="Calcul 11" xfId="3481" hidden="1" xr:uid="{00000000-0005-0000-0000-0000D21B0000}"/>
    <cellStyle name="Calcul 11" xfId="3540" hidden="1" xr:uid="{00000000-0005-0000-0000-0000D31B0000}"/>
    <cellStyle name="Calcul 11" xfId="3506" hidden="1" xr:uid="{00000000-0005-0000-0000-0000D41B0000}"/>
    <cellStyle name="Calcul 11" xfId="3555" hidden="1" xr:uid="{00000000-0005-0000-0000-0000D51B0000}"/>
    <cellStyle name="Calcul 11" xfId="3551" hidden="1" xr:uid="{00000000-0005-0000-0000-0000D61B0000}"/>
    <cellStyle name="Calcul 11" xfId="3608" hidden="1" xr:uid="{00000000-0005-0000-0000-0000D71B0000}"/>
    <cellStyle name="Calcul 11" xfId="3653" hidden="1" xr:uid="{00000000-0005-0000-0000-0000D81B0000}"/>
    <cellStyle name="Calcul 11" xfId="3695" hidden="1" xr:uid="{00000000-0005-0000-0000-0000D91B0000}"/>
    <cellStyle name="Calcul 11" xfId="3849" hidden="1" xr:uid="{00000000-0005-0000-0000-0000DA1B0000}"/>
    <cellStyle name="Calcul 11" xfId="2669" hidden="1" xr:uid="{00000000-0005-0000-0000-0000DB1B0000}"/>
    <cellStyle name="Calcul 11" xfId="3941" hidden="1" xr:uid="{00000000-0005-0000-0000-0000DC1B0000}"/>
    <cellStyle name="Calcul 11" xfId="2714" hidden="1" xr:uid="{00000000-0005-0000-0000-0000DD1B0000}"/>
    <cellStyle name="Calcul 11" xfId="2742" hidden="1" xr:uid="{00000000-0005-0000-0000-0000DE1B0000}"/>
    <cellStyle name="Calcul 11" xfId="3859" hidden="1" xr:uid="{00000000-0005-0000-0000-0000DF1B0000}"/>
    <cellStyle name="Calcul 11" xfId="3899" hidden="1" xr:uid="{00000000-0005-0000-0000-0000E01B0000}"/>
    <cellStyle name="Calcul 11" xfId="1539" hidden="1" xr:uid="{00000000-0005-0000-0000-0000E11B0000}"/>
    <cellStyle name="Calcul 11" xfId="2702" hidden="1" xr:uid="{00000000-0005-0000-0000-0000E21B0000}"/>
    <cellStyle name="Calcul 11" xfId="3969" hidden="1" xr:uid="{00000000-0005-0000-0000-0000E31B0000}"/>
    <cellStyle name="Calcul 11" xfId="4006" hidden="1" xr:uid="{00000000-0005-0000-0000-0000E41B0000}"/>
    <cellStyle name="Calcul 11" xfId="4056" hidden="1" xr:uid="{00000000-0005-0000-0000-0000E51B0000}"/>
    <cellStyle name="Calcul 11" xfId="4106" hidden="1" xr:uid="{00000000-0005-0000-0000-0000E61B0000}"/>
    <cellStyle name="Calcul 11" xfId="4156" hidden="1" xr:uid="{00000000-0005-0000-0000-0000E71B0000}"/>
    <cellStyle name="Calcul 11" xfId="4205" hidden="1" xr:uid="{00000000-0005-0000-0000-0000E81B0000}"/>
    <cellStyle name="Calcul 11" xfId="4587" hidden="1" xr:uid="{00000000-0005-0000-0000-0000E91B0000}"/>
    <cellStyle name="Calcul 11" xfId="4645" hidden="1" xr:uid="{00000000-0005-0000-0000-0000EA1B0000}"/>
    <cellStyle name="Calcul 11" xfId="4611" hidden="1" xr:uid="{00000000-0005-0000-0000-0000EB1B0000}"/>
    <cellStyle name="Calcul 11" xfId="4659" hidden="1" xr:uid="{00000000-0005-0000-0000-0000EC1B0000}"/>
    <cellStyle name="Calcul 11" xfId="4656" hidden="1" xr:uid="{00000000-0005-0000-0000-0000ED1B0000}"/>
    <cellStyle name="Calcul 11" xfId="4712" hidden="1" xr:uid="{00000000-0005-0000-0000-0000EE1B0000}"/>
    <cellStyle name="Calcul 11" xfId="4757" hidden="1" xr:uid="{00000000-0005-0000-0000-0000EF1B0000}"/>
    <cellStyle name="Calcul 11" xfId="4799" hidden="1" xr:uid="{00000000-0005-0000-0000-0000F01B0000}"/>
    <cellStyle name="Calcul 11" xfId="4949" hidden="1" xr:uid="{00000000-0005-0000-0000-0000F11B0000}"/>
    <cellStyle name="Calcul 11" xfId="3920" hidden="1" xr:uid="{00000000-0005-0000-0000-0000F21B0000}"/>
    <cellStyle name="Calcul 11" xfId="1482" hidden="1" xr:uid="{00000000-0005-0000-0000-0000F31B0000}"/>
    <cellStyle name="Calcul 11" xfId="5042" hidden="1" xr:uid="{00000000-0005-0000-0000-0000F41B0000}"/>
    <cellStyle name="Calcul 11" xfId="3894" hidden="1" xr:uid="{00000000-0005-0000-0000-0000F51B0000}"/>
    <cellStyle name="Calcul 11" xfId="4977" hidden="1" xr:uid="{00000000-0005-0000-0000-0000F61B0000}"/>
    <cellStyle name="Calcul 11" xfId="4985" hidden="1" xr:uid="{00000000-0005-0000-0000-0000F71B0000}"/>
    <cellStyle name="Calcul 11" xfId="3864" hidden="1" xr:uid="{00000000-0005-0000-0000-0000F81B0000}"/>
    <cellStyle name="Calcul 11" xfId="4989" hidden="1" xr:uid="{00000000-0005-0000-0000-0000F91B0000}"/>
    <cellStyle name="Calcul 11" xfId="4996" hidden="1" xr:uid="{00000000-0005-0000-0000-0000FA1B0000}"/>
    <cellStyle name="Calcul 11" xfId="5070" hidden="1" xr:uid="{00000000-0005-0000-0000-0000FB1B0000}"/>
    <cellStyle name="Calcul 11" xfId="5106" hidden="1" xr:uid="{00000000-0005-0000-0000-0000FC1B0000}"/>
    <cellStyle name="Calcul 11" xfId="5155" hidden="1" xr:uid="{00000000-0005-0000-0000-0000FD1B0000}"/>
    <cellStyle name="Calcul 11" xfId="5205" hidden="1" xr:uid="{00000000-0005-0000-0000-0000FE1B0000}"/>
    <cellStyle name="Calcul 11" xfId="5255" hidden="1" xr:uid="{00000000-0005-0000-0000-0000FF1B0000}"/>
    <cellStyle name="Calcul 11" xfId="5304" hidden="1" xr:uid="{00000000-0005-0000-0000-0000001C0000}"/>
    <cellStyle name="Calcul 11" xfId="5686" hidden="1" xr:uid="{00000000-0005-0000-0000-0000011C0000}"/>
    <cellStyle name="Calcul 11" xfId="5743" hidden="1" xr:uid="{00000000-0005-0000-0000-0000021C0000}"/>
    <cellStyle name="Calcul 11" xfId="5710" hidden="1" xr:uid="{00000000-0005-0000-0000-0000031C0000}"/>
    <cellStyle name="Calcul 11" xfId="5756" hidden="1" xr:uid="{00000000-0005-0000-0000-0000041C0000}"/>
    <cellStyle name="Calcul 11" xfId="5753" hidden="1" xr:uid="{00000000-0005-0000-0000-0000051C0000}"/>
    <cellStyle name="Calcul 11" xfId="5809" hidden="1" xr:uid="{00000000-0005-0000-0000-0000061C0000}"/>
    <cellStyle name="Calcul 11" xfId="5854" hidden="1" xr:uid="{00000000-0005-0000-0000-0000071C0000}"/>
    <cellStyle name="Calcul 11" xfId="5896" hidden="1" xr:uid="{00000000-0005-0000-0000-0000081C0000}"/>
    <cellStyle name="Calcul 11" xfId="6046" hidden="1" xr:uid="{00000000-0005-0000-0000-0000091C0000}"/>
    <cellStyle name="Calcul 11" xfId="6213" hidden="1" xr:uid="{00000000-0005-0000-0000-00000A1C0000}"/>
    <cellStyle name="Calcul 11" xfId="6319" hidden="1" xr:uid="{00000000-0005-0000-0000-00000B1C0000}"/>
    <cellStyle name="Calcul 11" xfId="6239" hidden="1" xr:uid="{00000000-0005-0000-0000-00000C1C0000}"/>
    <cellStyle name="Calcul 11" xfId="6252" hidden="1" xr:uid="{00000000-0005-0000-0000-00000D1C0000}"/>
    <cellStyle name="Calcul 11" xfId="6260" hidden="1" xr:uid="{00000000-0005-0000-0000-00000E1C0000}"/>
    <cellStyle name="Calcul 11" xfId="6247" hidden="1" xr:uid="{00000000-0005-0000-0000-00000F1C0000}"/>
    <cellStyle name="Calcul 11" xfId="6264" hidden="1" xr:uid="{00000000-0005-0000-0000-0000101C0000}"/>
    <cellStyle name="Calcul 11" xfId="6271" hidden="1" xr:uid="{00000000-0005-0000-0000-0000111C0000}"/>
    <cellStyle name="Calcul 11" xfId="6347" hidden="1" xr:uid="{00000000-0005-0000-0000-0000121C0000}"/>
    <cellStyle name="Calcul 11" xfId="6384" hidden="1" xr:uid="{00000000-0005-0000-0000-0000131C0000}"/>
    <cellStyle name="Calcul 11" xfId="6434" hidden="1" xr:uid="{00000000-0005-0000-0000-0000141C0000}"/>
    <cellStyle name="Calcul 11" xfId="6484" hidden="1" xr:uid="{00000000-0005-0000-0000-0000151C0000}"/>
    <cellStyle name="Calcul 11" xfId="6534" hidden="1" xr:uid="{00000000-0005-0000-0000-0000161C0000}"/>
    <cellStyle name="Calcul 11" xfId="6583" hidden="1" xr:uid="{00000000-0005-0000-0000-0000171C0000}"/>
    <cellStyle name="Calcul 11" xfId="6969" hidden="1" xr:uid="{00000000-0005-0000-0000-0000181C0000}"/>
    <cellStyle name="Calcul 11" xfId="7028" hidden="1" xr:uid="{00000000-0005-0000-0000-0000191C0000}"/>
    <cellStyle name="Calcul 11" xfId="6994" hidden="1" xr:uid="{00000000-0005-0000-0000-00001A1C0000}"/>
    <cellStyle name="Calcul 11" xfId="7043" hidden="1" xr:uid="{00000000-0005-0000-0000-00001B1C0000}"/>
    <cellStyle name="Calcul 11" xfId="7039" hidden="1" xr:uid="{00000000-0005-0000-0000-00001C1C0000}"/>
    <cellStyle name="Calcul 11" xfId="7097" hidden="1" xr:uid="{00000000-0005-0000-0000-00001D1C0000}"/>
    <cellStyle name="Calcul 11" xfId="7142" hidden="1" xr:uid="{00000000-0005-0000-0000-00001E1C0000}"/>
    <cellStyle name="Calcul 11" xfId="7184" hidden="1" xr:uid="{00000000-0005-0000-0000-00001F1C0000}"/>
    <cellStyle name="Calcul 11" xfId="7339" hidden="1" xr:uid="{00000000-0005-0000-0000-0000201C0000}"/>
    <cellStyle name="Calcul 11" xfId="7490" hidden="1" xr:uid="{00000000-0005-0000-0000-0000211C0000}"/>
    <cellStyle name="Calcul 11" xfId="7587" hidden="1" xr:uid="{00000000-0005-0000-0000-0000221C0000}"/>
    <cellStyle name="Calcul 11" xfId="7507" hidden="1" xr:uid="{00000000-0005-0000-0000-0000231C0000}"/>
    <cellStyle name="Calcul 11" xfId="7520" hidden="1" xr:uid="{00000000-0005-0000-0000-0000241C0000}"/>
    <cellStyle name="Calcul 11" xfId="7528" hidden="1" xr:uid="{00000000-0005-0000-0000-0000251C0000}"/>
    <cellStyle name="Calcul 11" xfId="7515" hidden="1" xr:uid="{00000000-0005-0000-0000-0000261C0000}"/>
    <cellStyle name="Calcul 11" xfId="7532" hidden="1" xr:uid="{00000000-0005-0000-0000-0000271C0000}"/>
    <cellStyle name="Calcul 11" xfId="7539" hidden="1" xr:uid="{00000000-0005-0000-0000-0000281C0000}"/>
    <cellStyle name="Calcul 11" xfId="7615" hidden="1" xr:uid="{00000000-0005-0000-0000-0000291C0000}"/>
    <cellStyle name="Calcul 11" xfId="7651" hidden="1" xr:uid="{00000000-0005-0000-0000-00002A1C0000}"/>
    <cellStyle name="Calcul 11" xfId="7701" hidden="1" xr:uid="{00000000-0005-0000-0000-00002B1C0000}"/>
    <cellStyle name="Calcul 11" xfId="7751" hidden="1" xr:uid="{00000000-0005-0000-0000-00002C1C0000}"/>
    <cellStyle name="Calcul 11" xfId="7801" hidden="1" xr:uid="{00000000-0005-0000-0000-00002D1C0000}"/>
    <cellStyle name="Calcul 11" xfId="7850" hidden="1" xr:uid="{00000000-0005-0000-0000-00002E1C0000}"/>
    <cellStyle name="Calcul 11" xfId="8234" hidden="1" xr:uid="{00000000-0005-0000-0000-00002F1C0000}"/>
    <cellStyle name="Calcul 11" xfId="8291" hidden="1" xr:uid="{00000000-0005-0000-0000-0000301C0000}"/>
    <cellStyle name="Calcul 11" xfId="8258" hidden="1" xr:uid="{00000000-0005-0000-0000-0000311C0000}"/>
    <cellStyle name="Calcul 11" xfId="8304" hidden="1" xr:uid="{00000000-0005-0000-0000-0000321C0000}"/>
    <cellStyle name="Calcul 11" xfId="8301" hidden="1" xr:uid="{00000000-0005-0000-0000-0000331C0000}"/>
    <cellStyle name="Calcul 11" xfId="8358" hidden="1" xr:uid="{00000000-0005-0000-0000-0000341C0000}"/>
    <cellStyle name="Calcul 11" xfId="8403" hidden="1" xr:uid="{00000000-0005-0000-0000-0000351C0000}"/>
    <cellStyle name="Calcul 11" xfId="8445" hidden="1" xr:uid="{00000000-0005-0000-0000-0000361C0000}"/>
    <cellStyle name="Calcul 11" xfId="8597" hidden="1" xr:uid="{00000000-0005-0000-0000-0000371C0000}"/>
    <cellStyle name="Calcul 11" xfId="7438" hidden="1" xr:uid="{00000000-0005-0000-0000-0000381C0000}"/>
    <cellStyle name="Calcul 11" xfId="6135" hidden="1" xr:uid="{00000000-0005-0000-0000-0000391C0000}"/>
    <cellStyle name="Calcul 11" xfId="8694" hidden="1" xr:uid="{00000000-0005-0000-0000-00003A1C0000}"/>
    <cellStyle name="Calcul 11" xfId="6071" hidden="1" xr:uid="{00000000-0005-0000-0000-00003B1C0000}"/>
    <cellStyle name="Calcul 11" xfId="6059" hidden="1" xr:uid="{00000000-0005-0000-0000-00003C1C0000}"/>
    <cellStyle name="Calcul 11" xfId="8635" hidden="1" xr:uid="{00000000-0005-0000-0000-00003D1C0000}"/>
    <cellStyle name="Calcul 11" xfId="6064" hidden="1" xr:uid="{00000000-0005-0000-0000-00003E1C0000}"/>
    <cellStyle name="Calcul 11" xfId="8639" hidden="1" xr:uid="{00000000-0005-0000-0000-00003F1C0000}"/>
    <cellStyle name="Calcul 11" xfId="8646" hidden="1" xr:uid="{00000000-0005-0000-0000-0000401C0000}"/>
    <cellStyle name="Calcul 11" xfId="8722" hidden="1" xr:uid="{00000000-0005-0000-0000-0000411C0000}"/>
    <cellStyle name="Calcul 11" xfId="8759" hidden="1" xr:uid="{00000000-0005-0000-0000-0000421C0000}"/>
    <cellStyle name="Calcul 11" xfId="8809" hidden="1" xr:uid="{00000000-0005-0000-0000-0000431C0000}"/>
    <cellStyle name="Calcul 11" xfId="8858" hidden="1" xr:uid="{00000000-0005-0000-0000-0000441C0000}"/>
    <cellStyle name="Calcul 11" xfId="8908" hidden="1" xr:uid="{00000000-0005-0000-0000-0000451C0000}"/>
    <cellStyle name="Calcul 11" xfId="8957" hidden="1" xr:uid="{00000000-0005-0000-0000-0000461C0000}"/>
    <cellStyle name="Calcul 11" xfId="9345" hidden="1" xr:uid="{00000000-0005-0000-0000-0000471C0000}"/>
    <cellStyle name="Calcul 11" xfId="9404" hidden="1" xr:uid="{00000000-0005-0000-0000-0000481C0000}"/>
    <cellStyle name="Calcul 11" xfId="9370" hidden="1" xr:uid="{00000000-0005-0000-0000-0000491C0000}"/>
    <cellStyle name="Calcul 11" xfId="9419" hidden="1" xr:uid="{00000000-0005-0000-0000-00004A1C0000}"/>
    <cellStyle name="Calcul 11" xfId="9415" hidden="1" xr:uid="{00000000-0005-0000-0000-00004B1C0000}"/>
    <cellStyle name="Calcul 11" xfId="9473" hidden="1" xr:uid="{00000000-0005-0000-0000-00004C1C0000}"/>
    <cellStyle name="Calcul 11" xfId="9518" hidden="1" xr:uid="{00000000-0005-0000-0000-00004D1C0000}"/>
    <cellStyle name="Calcul 11" xfId="9560" hidden="1" xr:uid="{00000000-0005-0000-0000-00004E1C0000}"/>
    <cellStyle name="Calcul 11" xfId="9716" hidden="1" xr:uid="{00000000-0005-0000-0000-00004F1C0000}"/>
    <cellStyle name="Calcul 11" xfId="9870" hidden="1" xr:uid="{00000000-0005-0000-0000-0000501C0000}"/>
    <cellStyle name="Calcul 11" xfId="9967" hidden="1" xr:uid="{00000000-0005-0000-0000-0000511C0000}"/>
    <cellStyle name="Calcul 11" xfId="9887" hidden="1" xr:uid="{00000000-0005-0000-0000-0000521C0000}"/>
    <cellStyle name="Calcul 11" xfId="9900" hidden="1" xr:uid="{00000000-0005-0000-0000-0000531C0000}"/>
    <cellStyle name="Calcul 11" xfId="9908" hidden="1" xr:uid="{00000000-0005-0000-0000-0000541C0000}"/>
    <cellStyle name="Calcul 11" xfId="9895" hidden="1" xr:uid="{00000000-0005-0000-0000-0000551C0000}"/>
    <cellStyle name="Calcul 11" xfId="9912" hidden="1" xr:uid="{00000000-0005-0000-0000-0000561C0000}"/>
    <cellStyle name="Calcul 11" xfId="9919" hidden="1" xr:uid="{00000000-0005-0000-0000-0000571C0000}"/>
    <cellStyle name="Calcul 11" xfId="9995" hidden="1" xr:uid="{00000000-0005-0000-0000-0000581C0000}"/>
    <cellStyle name="Calcul 11" xfId="10031" hidden="1" xr:uid="{00000000-0005-0000-0000-0000591C0000}"/>
    <cellStyle name="Calcul 11" xfId="10081" hidden="1" xr:uid="{00000000-0005-0000-0000-00005A1C0000}"/>
    <cellStyle name="Calcul 11" xfId="10131" hidden="1" xr:uid="{00000000-0005-0000-0000-00005B1C0000}"/>
    <cellStyle name="Calcul 11" xfId="10181" hidden="1" xr:uid="{00000000-0005-0000-0000-00005C1C0000}"/>
    <cellStyle name="Calcul 11" xfId="10230" hidden="1" xr:uid="{00000000-0005-0000-0000-00005D1C0000}"/>
    <cellStyle name="Calcul 11" xfId="10614" hidden="1" xr:uid="{00000000-0005-0000-0000-00005E1C0000}"/>
    <cellStyle name="Calcul 11" xfId="10671" hidden="1" xr:uid="{00000000-0005-0000-0000-00005F1C0000}"/>
    <cellStyle name="Calcul 11" xfId="10638" hidden="1" xr:uid="{00000000-0005-0000-0000-0000601C0000}"/>
    <cellStyle name="Calcul 11" xfId="10684" hidden="1" xr:uid="{00000000-0005-0000-0000-0000611C0000}"/>
    <cellStyle name="Calcul 11" xfId="10681" hidden="1" xr:uid="{00000000-0005-0000-0000-0000621C0000}"/>
    <cellStyle name="Calcul 11" xfId="10738" hidden="1" xr:uid="{00000000-0005-0000-0000-0000631C0000}"/>
    <cellStyle name="Calcul 11" xfId="10783" hidden="1" xr:uid="{00000000-0005-0000-0000-0000641C0000}"/>
    <cellStyle name="Calcul 11" xfId="10825" hidden="1" xr:uid="{00000000-0005-0000-0000-0000651C0000}"/>
    <cellStyle name="Calcul 11" xfId="10978" hidden="1" xr:uid="{00000000-0005-0000-0000-0000661C0000}"/>
    <cellStyle name="Calcul 11" xfId="9818" hidden="1" xr:uid="{00000000-0005-0000-0000-0000671C0000}"/>
    <cellStyle name="Calcul 11" xfId="9773" hidden="1" xr:uid="{00000000-0005-0000-0000-0000681C0000}"/>
    <cellStyle name="Calcul 11" xfId="11036" hidden="1" xr:uid="{00000000-0005-0000-0000-0000691C0000}"/>
    <cellStyle name="Calcul 11" xfId="6157" hidden="1" xr:uid="{00000000-0005-0000-0000-00006A1C0000}"/>
    <cellStyle name="Calcul 11" xfId="7380" hidden="1" xr:uid="{00000000-0005-0000-0000-00006B1C0000}"/>
    <cellStyle name="Calcul 11" xfId="6103" hidden="1" xr:uid="{00000000-0005-0000-0000-00006C1C0000}"/>
    <cellStyle name="Calcul 11" xfId="8626" hidden="1" xr:uid="{00000000-0005-0000-0000-00006D1C0000}"/>
    <cellStyle name="Calcul 11" xfId="8617" hidden="1" xr:uid="{00000000-0005-0000-0000-00006E1C0000}"/>
    <cellStyle name="Calcul 11" xfId="6170" hidden="1" xr:uid="{00000000-0005-0000-0000-00006F1C0000}"/>
    <cellStyle name="Calcul 11" xfId="11064" hidden="1" xr:uid="{00000000-0005-0000-0000-0000701C0000}"/>
    <cellStyle name="Calcul 11" xfId="11101" hidden="1" xr:uid="{00000000-0005-0000-0000-0000711C0000}"/>
    <cellStyle name="Calcul 11" xfId="11151" hidden="1" xr:uid="{00000000-0005-0000-0000-0000721C0000}"/>
    <cellStyle name="Calcul 11" xfId="11201" hidden="1" xr:uid="{00000000-0005-0000-0000-0000731C0000}"/>
    <cellStyle name="Calcul 11" xfId="11251" hidden="1" xr:uid="{00000000-0005-0000-0000-0000741C0000}"/>
    <cellStyle name="Calcul 11" xfId="11300" hidden="1" xr:uid="{00000000-0005-0000-0000-0000751C0000}"/>
    <cellStyle name="Calcul 11" xfId="11684" hidden="1" xr:uid="{00000000-0005-0000-0000-0000761C0000}"/>
    <cellStyle name="Calcul 11" xfId="11743" hidden="1" xr:uid="{00000000-0005-0000-0000-0000771C0000}"/>
    <cellStyle name="Calcul 11" xfId="11709" hidden="1" xr:uid="{00000000-0005-0000-0000-0000781C0000}"/>
    <cellStyle name="Calcul 11" xfId="11756" hidden="1" xr:uid="{00000000-0005-0000-0000-0000791C0000}"/>
    <cellStyle name="Calcul 11" xfId="11753" hidden="1" xr:uid="{00000000-0005-0000-0000-00007A1C0000}"/>
    <cellStyle name="Calcul 11" xfId="11809" hidden="1" xr:uid="{00000000-0005-0000-0000-00007B1C0000}"/>
    <cellStyle name="Calcul 11" xfId="11854" hidden="1" xr:uid="{00000000-0005-0000-0000-00007C1C0000}"/>
    <cellStyle name="Calcul 11" xfId="11896" hidden="1" xr:uid="{00000000-0005-0000-0000-00007D1C0000}"/>
    <cellStyle name="Calcul 11" xfId="12047" hidden="1" xr:uid="{00000000-0005-0000-0000-00007E1C0000}"/>
    <cellStyle name="Calcul 11" xfId="12170" hidden="1" xr:uid="{00000000-0005-0000-0000-00007F1C0000}"/>
    <cellStyle name="Calcul 11" xfId="12266" hidden="1" xr:uid="{00000000-0005-0000-0000-0000801C0000}"/>
    <cellStyle name="Calcul 11" xfId="12186" hidden="1" xr:uid="{00000000-0005-0000-0000-0000811C0000}"/>
    <cellStyle name="Calcul 11" xfId="12199" hidden="1" xr:uid="{00000000-0005-0000-0000-0000821C0000}"/>
    <cellStyle name="Calcul 11" xfId="12207" hidden="1" xr:uid="{00000000-0005-0000-0000-0000831C0000}"/>
    <cellStyle name="Calcul 11" xfId="12194" hidden="1" xr:uid="{00000000-0005-0000-0000-0000841C0000}"/>
    <cellStyle name="Calcul 11" xfId="12211" hidden="1" xr:uid="{00000000-0005-0000-0000-0000851C0000}"/>
    <cellStyle name="Calcul 11" xfId="12218" hidden="1" xr:uid="{00000000-0005-0000-0000-0000861C0000}"/>
    <cellStyle name="Calcul 11" xfId="12294" hidden="1" xr:uid="{00000000-0005-0000-0000-0000871C0000}"/>
    <cellStyle name="Calcul 11" xfId="12330" hidden="1" xr:uid="{00000000-0005-0000-0000-0000881C0000}"/>
    <cellStyle name="Calcul 11" xfId="12380" hidden="1" xr:uid="{00000000-0005-0000-0000-0000891C0000}"/>
    <cellStyle name="Calcul 11" xfId="12430" hidden="1" xr:uid="{00000000-0005-0000-0000-00008A1C0000}"/>
    <cellStyle name="Calcul 11" xfId="12480" hidden="1" xr:uid="{00000000-0005-0000-0000-00008B1C0000}"/>
    <cellStyle name="Calcul 11" xfId="12529" hidden="1" xr:uid="{00000000-0005-0000-0000-00008C1C0000}"/>
    <cellStyle name="Calcul 11" xfId="12912" hidden="1" xr:uid="{00000000-0005-0000-0000-00008D1C0000}"/>
    <cellStyle name="Calcul 11" xfId="12969" hidden="1" xr:uid="{00000000-0005-0000-0000-00008E1C0000}"/>
    <cellStyle name="Calcul 11" xfId="12936" hidden="1" xr:uid="{00000000-0005-0000-0000-00008F1C0000}"/>
    <cellStyle name="Calcul 11" xfId="12982" hidden="1" xr:uid="{00000000-0005-0000-0000-0000901C0000}"/>
    <cellStyle name="Calcul 11" xfId="12979" hidden="1" xr:uid="{00000000-0005-0000-0000-0000911C0000}"/>
    <cellStyle name="Calcul 11" xfId="13035" hidden="1" xr:uid="{00000000-0005-0000-0000-0000921C0000}"/>
    <cellStyle name="Calcul 11" xfId="13080" hidden="1" xr:uid="{00000000-0005-0000-0000-0000931C0000}"/>
    <cellStyle name="Calcul 11" xfId="13122" hidden="1" xr:uid="{00000000-0005-0000-0000-0000941C0000}"/>
    <cellStyle name="Calcul 11" xfId="13272" hidden="1" xr:uid="{00000000-0005-0000-0000-0000951C0000}"/>
    <cellStyle name="Calcul 11" xfId="12119" hidden="1" xr:uid="{00000000-0005-0000-0000-0000961C0000}"/>
    <cellStyle name="Calcul 11" xfId="10988" hidden="1" xr:uid="{00000000-0005-0000-0000-0000971C0000}"/>
    <cellStyle name="Calcul 11" xfId="7353" hidden="1" xr:uid="{00000000-0005-0000-0000-0000981C0000}"/>
    <cellStyle name="Calcul 11" xfId="11216" hidden="1" xr:uid="{00000000-0005-0000-0000-0000991C0000}"/>
    <cellStyle name="Calcul 11" xfId="8615" hidden="1" xr:uid="{00000000-0005-0000-0000-00009A1C0000}"/>
    <cellStyle name="Calcul 11" xfId="9733" hidden="1" xr:uid="{00000000-0005-0000-0000-00009B1C0000}"/>
    <cellStyle name="Calcul 11" xfId="12064" hidden="1" xr:uid="{00000000-0005-0000-0000-00009C1C0000}"/>
    <cellStyle name="Calcul 11" xfId="12074" hidden="1" xr:uid="{00000000-0005-0000-0000-00009D1C0000}"/>
    <cellStyle name="Calcul 11" xfId="11006" hidden="1" xr:uid="{00000000-0005-0000-0000-00009E1C0000}"/>
    <cellStyle name="Calcul 11" xfId="13297" hidden="1" xr:uid="{00000000-0005-0000-0000-00009F1C0000}"/>
    <cellStyle name="Calcul 11" xfId="13333" hidden="1" xr:uid="{00000000-0005-0000-0000-0000A01C0000}"/>
    <cellStyle name="Calcul 11" xfId="13382" hidden="1" xr:uid="{00000000-0005-0000-0000-0000A11C0000}"/>
    <cellStyle name="Calcul 11" xfId="13431" hidden="1" xr:uid="{00000000-0005-0000-0000-0000A21C0000}"/>
    <cellStyle name="Calcul 11" xfId="13480" hidden="1" xr:uid="{00000000-0005-0000-0000-0000A31C0000}"/>
    <cellStyle name="Calcul 11" xfId="13528" hidden="1" xr:uid="{00000000-0005-0000-0000-0000A41C0000}"/>
    <cellStyle name="Calcul 11" xfId="13908" hidden="1" xr:uid="{00000000-0005-0000-0000-0000A51C0000}"/>
    <cellStyle name="Calcul 11" xfId="13965" hidden="1" xr:uid="{00000000-0005-0000-0000-0000A61C0000}"/>
    <cellStyle name="Calcul 11" xfId="13932" hidden="1" xr:uid="{00000000-0005-0000-0000-0000A71C0000}"/>
    <cellStyle name="Calcul 11" xfId="13978" hidden="1" xr:uid="{00000000-0005-0000-0000-0000A81C0000}"/>
    <cellStyle name="Calcul 11" xfId="13975" hidden="1" xr:uid="{00000000-0005-0000-0000-0000A91C0000}"/>
    <cellStyle name="Calcul 11" xfId="14031" hidden="1" xr:uid="{00000000-0005-0000-0000-0000AA1C0000}"/>
    <cellStyle name="Calcul 11" xfId="14076" hidden="1" xr:uid="{00000000-0005-0000-0000-0000AB1C0000}"/>
    <cellStyle name="Calcul 11" xfId="14118" hidden="1" xr:uid="{00000000-0005-0000-0000-0000AC1C0000}"/>
    <cellStyle name="Calcul 11" xfId="14268" hidden="1" xr:uid="{00000000-0005-0000-0000-0000AD1C0000}"/>
    <cellStyle name="Calcul 11" xfId="14369" hidden="1" xr:uid="{00000000-0005-0000-0000-0000AE1C0000}"/>
    <cellStyle name="Calcul 11" xfId="14465" hidden="1" xr:uid="{00000000-0005-0000-0000-0000AF1C0000}"/>
    <cellStyle name="Calcul 11" xfId="14386" hidden="1" xr:uid="{00000000-0005-0000-0000-0000B01C0000}"/>
    <cellStyle name="Calcul 11" xfId="14399" hidden="1" xr:uid="{00000000-0005-0000-0000-0000B11C0000}"/>
    <cellStyle name="Calcul 11" xfId="14407" hidden="1" xr:uid="{00000000-0005-0000-0000-0000B21C0000}"/>
    <cellStyle name="Calcul 11" xfId="14394" hidden="1" xr:uid="{00000000-0005-0000-0000-0000B31C0000}"/>
    <cellStyle name="Calcul 11" xfId="14411" hidden="1" xr:uid="{00000000-0005-0000-0000-0000B41C0000}"/>
    <cellStyle name="Calcul 11" xfId="14418" hidden="1" xr:uid="{00000000-0005-0000-0000-0000B51C0000}"/>
    <cellStyle name="Calcul 11" xfId="14493" hidden="1" xr:uid="{00000000-0005-0000-0000-0000B61C0000}"/>
    <cellStyle name="Calcul 11" xfId="14529" hidden="1" xr:uid="{00000000-0005-0000-0000-0000B71C0000}"/>
    <cellStyle name="Calcul 11" xfId="14579" hidden="1" xr:uid="{00000000-0005-0000-0000-0000B81C0000}"/>
    <cellStyle name="Calcul 11" xfId="14629" hidden="1" xr:uid="{00000000-0005-0000-0000-0000B91C0000}"/>
    <cellStyle name="Calcul 11" xfId="14679" hidden="1" xr:uid="{00000000-0005-0000-0000-0000BA1C0000}"/>
    <cellStyle name="Calcul 11" xfId="14728" hidden="1" xr:uid="{00000000-0005-0000-0000-0000BB1C0000}"/>
    <cellStyle name="Calcul 11" xfId="15111" hidden="1" xr:uid="{00000000-0005-0000-0000-0000BC1C0000}"/>
    <cellStyle name="Calcul 11" xfId="15168" hidden="1" xr:uid="{00000000-0005-0000-0000-0000BD1C0000}"/>
    <cellStyle name="Calcul 11" xfId="15135" hidden="1" xr:uid="{00000000-0005-0000-0000-0000BE1C0000}"/>
    <cellStyle name="Calcul 11" xfId="15181" hidden="1" xr:uid="{00000000-0005-0000-0000-0000BF1C0000}"/>
    <cellStyle name="Calcul 11" xfId="15178" hidden="1" xr:uid="{00000000-0005-0000-0000-0000C01C0000}"/>
    <cellStyle name="Calcul 11" xfId="15235" hidden="1" xr:uid="{00000000-0005-0000-0000-0000C11C0000}"/>
    <cellStyle name="Calcul 11" xfId="15280" hidden="1" xr:uid="{00000000-0005-0000-0000-0000C21C0000}"/>
    <cellStyle name="Calcul 11" xfId="15322" hidden="1" xr:uid="{00000000-0005-0000-0000-0000C31C0000}"/>
    <cellStyle name="Calcul 11" xfId="15473" hidden="1" xr:uid="{00000000-0005-0000-0000-0000C41C0000}"/>
    <cellStyle name="Calcul 11" xfId="14318" hidden="1" xr:uid="{00000000-0005-0000-0000-0000C51C0000}"/>
    <cellStyle name="Calcul 11" xfId="15651" hidden="1" xr:uid="{00000000-0005-0000-0000-0000C61C0000}"/>
    <cellStyle name="Calcul 11" xfId="15757" hidden="1" xr:uid="{00000000-0005-0000-0000-0000C71C0000}"/>
    <cellStyle name="Calcul 11" xfId="15677" hidden="1" xr:uid="{00000000-0005-0000-0000-0000C81C0000}"/>
    <cellStyle name="Calcul 11" xfId="15690" hidden="1" xr:uid="{00000000-0005-0000-0000-0000C91C0000}"/>
    <cellStyle name="Calcul 11" xfId="15698" hidden="1" xr:uid="{00000000-0005-0000-0000-0000CA1C0000}"/>
    <cellStyle name="Calcul 11" xfId="15685" hidden="1" xr:uid="{00000000-0005-0000-0000-0000CB1C0000}"/>
    <cellStyle name="Calcul 11" xfId="15702" hidden="1" xr:uid="{00000000-0005-0000-0000-0000CC1C0000}"/>
    <cellStyle name="Calcul 11" xfId="15709" hidden="1" xr:uid="{00000000-0005-0000-0000-0000CD1C0000}"/>
    <cellStyle name="Calcul 11" xfId="15785" hidden="1" xr:uid="{00000000-0005-0000-0000-0000CE1C0000}"/>
    <cellStyle name="Calcul 11" xfId="15822" hidden="1" xr:uid="{00000000-0005-0000-0000-0000CF1C0000}"/>
    <cellStyle name="Calcul 11" xfId="15872" hidden="1" xr:uid="{00000000-0005-0000-0000-0000D01C0000}"/>
    <cellStyle name="Calcul 11" xfId="15922" hidden="1" xr:uid="{00000000-0005-0000-0000-0000D11C0000}"/>
    <cellStyle name="Calcul 11" xfId="15972" hidden="1" xr:uid="{00000000-0005-0000-0000-0000D21C0000}"/>
    <cellStyle name="Calcul 11" xfId="16021" hidden="1" xr:uid="{00000000-0005-0000-0000-0000D31C0000}"/>
    <cellStyle name="Calcul 11" xfId="16409" hidden="1" xr:uid="{00000000-0005-0000-0000-0000D41C0000}"/>
    <cellStyle name="Calcul 11" xfId="16468" hidden="1" xr:uid="{00000000-0005-0000-0000-0000D51C0000}"/>
    <cellStyle name="Calcul 11" xfId="16434" hidden="1" xr:uid="{00000000-0005-0000-0000-0000D61C0000}"/>
    <cellStyle name="Calcul 11" xfId="16483" hidden="1" xr:uid="{00000000-0005-0000-0000-0000D71C0000}"/>
    <cellStyle name="Calcul 11" xfId="16479" hidden="1" xr:uid="{00000000-0005-0000-0000-0000D81C0000}"/>
    <cellStyle name="Calcul 11" xfId="16537" hidden="1" xr:uid="{00000000-0005-0000-0000-0000D91C0000}"/>
    <cellStyle name="Calcul 11" xfId="16582" hidden="1" xr:uid="{00000000-0005-0000-0000-0000DA1C0000}"/>
    <cellStyle name="Calcul 11" xfId="16624" hidden="1" xr:uid="{00000000-0005-0000-0000-0000DB1C0000}"/>
    <cellStyle name="Calcul 11" xfId="16780" hidden="1" xr:uid="{00000000-0005-0000-0000-0000DC1C0000}"/>
    <cellStyle name="Calcul 11" xfId="16945" hidden="1" xr:uid="{00000000-0005-0000-0000-0000DD1C0000}"/>
    <cellStyle name="Calcul 11" xfId="17042" hidden="1" xr:uid="{00000000-0005-0000-0000-0000DE1C0000}"/>
    <cellStyle name="Calcul 11" xfId="16962" hidden="1" xr:uid="{00000000-0005-0000-0000-0000DF1C0000}"/>
    <cellStyle name="Calcul 11" xfId="16975" hidden="1" xr:uid="{00000000-0005-0000-0000-0000E01C0000}"/>
    <cellStyle name="Calcul 11" xfId="16983" hidden="1" xr:uid="{00000000-0005-0000-0000-0000E11C0000}"/>
    <cellStyle name="Calcul 11" xfId="16970" hidden="1" xr:uid="{00000000-0005-0000-0000-0000E21C0000}"/>
    <cellStyle name="Calcul 11" xfId="16987" hidden="1" xr:uid="{00000000-0005-0000-0000-0000E31C0000}"/>
    <cellStyle name="Calcul 11" xfId="16994" hidden="1" xr:uid="{00000000-0005-0000-0000-0000E41C0000}"/>
    <cellStyle name="Calcul 11" xfId="17070" hidden="1" xr:uid="{00000000-0005-0000-0000-0000E51C0000}"/>
    <cellStyle name="Calcul 11" xfId="17106" hidden="1" xr:uid="{00000000-0005-0000-0000-0000E61C0000}"/>
    <cellStyle name="Calcul 11" xfId="17156" hidden="1" xr:uid="{00000000-0005-0000-0000-0000E71C0000}"/>
    <cellStyle name="Calcul 11" xfId="17206" hidden="1" xr:uid="{00000000-0005-0000-0000-0000E81C0000}"/>
    <cellStyle name="Calcul 11" xfId="17256" hidden="1" xr:uid="{00000000-0005-0000-0000-0000E91C0000}"/>
    <cellStyle name="Calcul 11" xfId="17305" hidden="1" xr:uid="{00000000-0005-0000-0000-0000EA1C0000}"/>
    <cellStyle name="Calcul 11" xfId="17689" hidden="1" xr:uid="{00000000-0005-0000-0000-0000EB1C0000}"/>
    <cellStyle name="Calcul 11" xfId="17746" hidden="1" xr:uid="{00000000-0005-0000-0000-0000EC1C0000}"/>
    <cellStyle name="Calcul 11" xfId="17713" hidden="1" xr:uid="{00000000-0005-0000-0000-0000ED1C0000}"/>
    <cellStyle name="Calcul 11" xfId="17759" hidden="1" xr:uid="{00000000-0005-0000-0000-0000EE1C0000}"/>
    <cellStyle name="Calcul 11" xfId="17756" hidden="1" xr:uid="{00000000-0005-0000-0000-0000EF1C0000}"/>
    <cellStyle name="Calcul 11" xfId="17813" hidden="1" xr:uid="{00000000-0005-0000-0000-0000F01C0000}"/>
    <cellStyle name="Calcul 11" xfId="17858" hidden="1" xr:uid="{00000000-0005-0000-0000-0000F11C0000}"/>
    <cellStyle name="Calcul 11" xfId="17900" hidden="1" xr:uid="{00000000-0005-0000-0000-0000F21C0000}"/>
    <cellStyle name="Calcul 11" xfId="18053" hidden="1" xr:uid="{00000000-0005-0000-0000-0000F31C0000}"/>
    <cellStyle name="Calcul 11" xfId="16893" hidden="1" xr:uid="{00000000-0005-0000-0000-0000F41C0000}"/>
    <cellStyle name="Calcul 11" xfId="15641" hidden="1" xr:uid="{00000000-0005-0000-0000-0000F51C0000}"/>
    <cellStyle name="Calcul 11" xfId="18096" hidden="1" xr:uid="{00000000-0005-0000-0000-0000F61C0000}"/>
    <cellStyle name="Calcul 11" xfId="15584" hidden="1" xr:uid="{00000000-0005-0000-0000-0000F71C0000}"/>
    <cellStyle name="Calcul 11" xfId="16840" hidden="1" xr:uid="{00000000-0005-0000-0000-0000F81C0000}"/>
    <cellStyle name="Calcul 11" xfId="15563" hidden="1" xr:uid="{00000000-0005-0000-0000-0000F91C0000}"/>
    <cellStyle name="Calcul 11" xfId="15553" hidden="1" xr:uid="{00000000-0005-0000-0000-0000FA1C0000}"/>
    <cellStyle name="Calcul 11" xfId="15532" hidden="1" xr:uid="{00000000-0005-0000-0000-0000FB1C0000}"/>
    <cellStyle name="Calcul 11" xfId="15576" hidden="1" xr:uid="{00000000-0005-0000-0000-0000FC1C0000}"/>
    <cellStyle name="Calcul 11" xfId="18124" hidden="1" xr:uid="{00000000-0005-0000-0000-0000FD1C0000}"/>
    <cellStyle name="Calcul 11" xfId="18161" hidden="1" xr:uid="{00000000-0005-0000-0000-0000FE1C0000}"/>
    <cellStyle name="Calcul 11" xfId="18211" hidden="1" xr:uid="{00000000-0005-0000-0000-0000FF1C0000}"/>
    <cellStyle name="Calcul 11" xfId="18261" hidden="1" xr:uid="{00000000-0005-0000-0000-0000001D0000}"/>
    <cellStyle name="Calcul 11" xfId="18311" hidden="1" xr:uid="{00000000-0005-0000-0000-0000011D0000}"/>
    <cellStyle name="Calcul 11" xfId="18360" hidden="1" xr:uid="{00000000-0005-0000-0000-0000021D0000}"/>
    <cellStyle name="Calcul 11" xfId="18747" hidden="1" xr:uid="{00000000-0005-0000-0000-0000031D0000}"/>
    <cellStyle name="Calcul 11" xfId="18806" hidden="1" xr:uid="{00000000-0005-0000-0000-0000041D0000}"/>
    <cellStyle name="Calcul 11" xfId="18772" hidden="1" xr:uid="{00000000-0005-0000-0000-0000051D0000}"/>
    <cellStyle name="Calcul 11" xfId="18821" hidden="1" xr:uid="{00000000-0005-0000-0000-0000061D0000}"/>
    <cellStyle name="Calcul 11" xfId="18817" hidden="1" xr:uid="{00000000-0005-0000-0000-0000071D0000}"/>
    <cellStyle name="Calcul 11" xfId="18875" hidden="1" xr:uid="{00000000-0005-0000-0000-0000081D0000}"/>
    <cellStyle name="Calcul 11" xfId="18920" hidden="1" xr:uid="{00000000-0005-0000-0000-0000091D0000}"/>
    <cellStyle name="Calcul 11" xfId="18962" hidden="1" xr:uid="{00000000-0005-0000-0000-00000A1D0000}"/>
    <cellStyle name="Calcul 11" xfId="19118" hidden="1" xr:uid="{00000000-0005-0000-0000-00000B1D0000}"/>
    <cellStyle name="Calcul 11" xfId="19281" hidden="1" xr:uid="{00000000-0005-0000-0000-00000C1D0000}"/>
    <cellStyle name="Calcul 11" xfId="19378" hidden="1" xr:uid="{00000000-0005-0000-0000-00000D1D0000}"/>
    <cellStyle name="Calcul 11" xfId="19298" hidden="1" xr:uid="{00000000-0005-0000-0000-00000E1D0000}"/>
    <cellStyle name="Calcul 11" xfId="19311" hidden="1" xr:uid="{00000000-0005-0000-0000-00000F1D0000}"/>
    <cellStyle name="Calcul 11" xfId="19319" hidden="1" xr:uid="{00000000-0005-0000-0000-0000101D0000}"/>
    <cellStyle name="Calcul 11" xfId="19306" hidden="1" xr:uid="{00000000-0005-0000-0000-0000111D0000}"/>
    <cellStyle name="Calcul 11" xfId="19323" hidden="1" xr:uid="{00000000-0005-0000-0000-0000121D0000}"/>
    <cellStyle name="Calcul 11" xfId="19330" hidden="1" xr:uid="{00000000-0005-0000-0000-0000131D0000}"/>
    <cellStyle name="Calcul 11" xfId="19406" hidden="1" xr:uid="{00000000-0005-0000-0000-0000141D0000}"/>
    <cellStyle name="Calcul 11" xfId="19442" hidden="1" xr:uid="{00000000-0005-0000-0000-0000151D0000}"/>
    <cellStyle name="Calcul 11" xfId="19492" hidden="1" xr:uid="{00000000-0005-0000-0000-0000161D0000}"/>
    <cellStyle name="Calcul 11" xfId="19542" hidden="1" xr:uid="{00000000-0005-0000-0000-0000171D0000}"/>
    <cellStyle name="Calcul 11" xfId="19592" hidden="1" xr:uid="{00000000-0005-0000-0000-0000181D0000}"/>
    <cellStyle name="Calcul 11" xfId="19641" hidden="1" xr:uid="{00000000-0005-0000-0000-0000191D0000}"/>
    <cellStyle name="Calcul 11" xfId="20024" hidden="1" xr:uid="{00000000-0005-0000-0000-00001A1D0000}"/>
    <cellStyle name="Calcul 11" xfId="20081" hidden="1" xr:uid="{00000000-0005-0000-0000-00001B1D0000}"/>
    <cellStyle name="Calcul 11" xfId="20048" hidden="1" xr:uid="{00000000-0005-0000-0000-00001C1D0000}"/>
    <cellStyle name="Calcul 11" xfId="20094" hidden="1" xr:uid="{00000000-0005-0000-0000-00001D1D0000}"/>
    <cellStyle name="Calcul 11" xfId="20091" hidden="1" xr:uid="{00000000-0005-0000-0000-00001E1D0000}"/>
    <cellStyle name="Calcul 11" xfId="20148" hidden="1" xr:uid="{00000000-0005-0000-0000-00001F1D0000}"/>
    <cellStyle name="Calcul 11" xfId="20193" hidden="1" xr:uid="{00000000-0005-0000-0000-0000201D0000}"/>
    <cellStyle name="Calcul 11" xfId="20235" hidden="1" xr:uid="{00000000-0005-0000-0000-0000211D0000}"/>
    <cellStyle name="Calcul 11" xfId="20388" hidden="1" xr:uid="{00000000-0005-0000-0000-0000221D0000}"/>
    <cellStyle name="Calcul 11" xfId="19229" hidden="1" xr:uid="{00000000-0005-0000-0000-0000231D0000}"/>
    <cellStyle name="Calcul 11" xfId="18078" hidden="1" xr:uid="{00000000-0005-0000-0000-0000241D0000}"/>
    <cellStyle name="Calcul 11" xfId="15528" hidden="1" xr:uid="{00000000-0005-0000-0000-0000251D0000}"/>
    <cellStyle name="Calcul 11" xfId="19150" hidden="1" xr:uid="{00000000-0005-0000-0000-0000261D0000}"/>
    <cellStyle name="Calcul 11" xfId="15665" hidden="1" xr:uid="{00000000-0005-0000-0000-0000271D0000}"/>
    <cellStyle name="Calcul 11" xfId="18076" hidden="1" xr:uid="{00000000-0005-0000-0000-0000281D0000}"/>
    <cellStyle name="Calcul 11" xfId="16825" hidden="1" xr:uid="{00000000-0005-0000-0000-0000291D0000}"/>
    <cellStyle name="Calcul 11" xfId="18086" hidden="1" xr:uid="{00000000-0005-0000-0000-00002A1D0000}"/>
    <cellStyle name="Calcul 11" xfId="19128" hidden="1" xr:uid="{00000000-0005-0000-0000-00002B1D0000}"/>
    <cellStyle name="Calcul 11" xfId="20454" hidden="1" xr:uid="{00000000-0005-0000-0000-00002C1D0000}"/>
    <cellStyle name="Calcul 11" xfId="20491" hidden="1" xr:uid="{00000000-0005-0000-0000-00002D1D0000}"/>
    <cellStyle name="Calcul 11" xfId="20541" hidden="1" xr:uid="{00000000-0005-0000-0000-00002E1D0000}"/>
    <cellStyle name="Calcul 11" xfId="20591" hidden="1" xr:uid="{00000000-0005-0000-0000-00002F1D0000}"/>
    <cellStyle name="Calcul 11" xfId="20641" hidden="1" xr:uid="{00000000-0005-0000-0000-0000301D0000}"/>
    <cellStyle name="Calcul 11" xfId="20690" hidden="1" xr:uid="{00000000-0005-0000-0000-0000311D0000}"/>
    <cellStyle name="Calcul 11" xfId="21076" hidden="1" xr:uid="{00000000-0005-0000-0000-0000321D0000}"/>
    <cellStyle name="Calcul 11" xfId="21135" hidden="1" xr:uid="{00000000-0005-0000-0000-0000331D0000}"/>
    <cellStyle name="Calcul 11" xfId="21101" hidden="1" xr:uid="{00000000-0005-0000-0000-0000341D0000}"/>
    <cellStyle name="Calcul 11" xfId="21149" hidden="1" xr:uid="{00000000-0005-0000-0000-0000351D0000}"/>
    <cellStyle name="Calcul 11" xfId="21145" hidden="1" xr:uid="{00000000-0005-0000-0000-0000361D0000}"/>
    <cellStyle name="Calcul 11" xfId="21203" hidden="1" xr:uid="{00000000-0005-0000-0000-0000371D0000}"/>
    <cellStyle name="Calcul 11" xfId="21248" hidden="1" xr:uid="{00000000-0005-0000-0000-0000381D0000}"/>
    <cellStyle name="Calcul 11" xfId="21290" hidden="1" xr:uid="{00000000-0005-0000-0000-0000391D0000}"/>
    <cellStyle name="Calcul 11" xfId="21444" hidden="1" xr:uid="{00000000-0005-0000-0000-00003A1D0000}"/>
    <cellStyle name="Calcul 11" xfId="21602" hidden="1" xr:uid="{00000000-0005-0000-0000-00003B1D0000}"/>
    <cellStyle name="Calcul 11" xfId="21699" hidden="1" xr:uid="{00000000-0005-0000-0000-00003C1D0000}"/>
    <cellStyle name="Calcul 11" xfId="21619" hidden="1" xr:uid="{00000000-0005-0000-0000-00003D1D0000}"/>
    <cellStyle name="Calcul 11" xfId="21632" hidden="1" xr:uid="{00000000-0005-0000-0000-00003E1D0000}"/>
    <cellStyle name="Calcul 11" xfId="21640" hidden="1" xr:uid="{00000000-0005-0000-0000-00003F1D0000}"/>
    <cellStyle name="Calcul 11" xfId="21627" hidden="1" xr:uid="{00000000-0005-0000-0000-0000401D0000}"/>
    <cellStyle name="Calcul 11" xfId="21644" hidden="1" xr:uid="{00000000-0005-0000-0000-0000411D0000}"/>
    <cellStyle name="Calcul 11" xfId="21651" hidden="1" xr:uid="{00000000-0005-0000-0000-0000421D0000}"/>
    <cellStyle name="Calcul 11" xfId="21727" hidden="1" xr:uid="{00000000-0005-0000-0000-0000431D0000}"/>
    <cellStyle name="Calcul 11" xfId="21763" hidden="1" xr:uid="{00000000-0005-0000-0000-0000441D0000}"/>
    <cellStyle name="Calcul 11" xfId="21813" hidden="1" xr:uid="{00000000-0005-0000-0000-0000451D0000}"/>
    <cellStyle name="Calcul 11" xfId="21863" hidden="1" xr:uid="{00000000-0005-0000-0000-0000461D0000}"/>
    <cellStyle name="Calcul 11" xfId="21913" hidden="1" xr:uid="{00000000-0005-0000-0000-0000471D0000}"/>
    <cellStyle name="Calcul 11" xfId="21962" hidden="1" xr:uid="{00000000-0005-0000-0000-0000481D0000}"/>
    <cellStyle name="Calcul 11" xfId="22346" hidden="1" xr:uid="{00000000-0005-0000-0000-0000491D0000}"/>
    <cellStyle name="Calcul 11" xfId="22403" hidden="1" xr:uid="{00000000-0005-0000-0000-00004A1D0000}"/>
    <cellStyle name="Calcul 11" xfId="22370" hidden="1" xr:uid="{00000000-0005-0000-0000-00004B1D0000}"/>
    <cellStyle name="Calcul 11" xfId="22416" hidden="1" xr:uid="{00000000-0005-0000-0000-00004C1D0000}"/>
    <cellStyle name="Calcul 11" xfId="22413" hidden="1" xr:uid="{00000000-0005-0000-0000-00004D1D0000}"/>
    <cellStyle name="Calcul 11" xfId="22470" hidden="1" xr:uid="{00000000-0005-0000-0000-00004E1D0000}"/>
    <cellStyle name="Calcul 11" xfId="22515" hidden="1" xr:uid="{00000000-0005-0000-0000-00004F1D0000}"/>
    <cellStyle name="Calcul 11" xfId="22557" hidden="1" xr:uid="{00000000-0005-0000-0000-0000501D0000}"/>
    <cellStyle name="Calcul 11" xfId="22710" hidden="1" xr:uid="{00000000-0005-0000-0000-0000511D0000}"/>
    <cellStyle name="Calcul 11" xfId="21550" hidden="1" xr:uid="{00000000-0005-0000-0000-0000521D0000}"/>
    <cellStyle name="Calcul 11" xfId="20414" hidden="1" xr:uid="{00000000-0005-0000-0000-0000531D0000}"/>
    <cellStyle name="Calcul 11" xfId="15511" hidden="1" xr:uid="{00000000-0005-0000-0000-0000541D0000}"/>
    <cellStyle name="Calcul 11" xfId="19149" hidden="1" xr:uid="{00000000-0005-0000-0000-0000551D0000}"/>
    <cellStyle name="Calcul 11" xfId="20427" hidden="1" xr:uid="{00000000-0005-0000-0000-0000561D0000}"/>
    <cellStyle name="Calcul 11" xfId="22745" hidden="1" xr:uid="{00000000-0005-0000-0000-0000571D0000}"/>
    <cellStyle name="Calcul 11" xfId="21474" hidden="1" xr:uid="{00000000-0005-0000-0000-0000581D0000}"/>
    <cellStyle name="Calcul 11" xfId="20456" hidden="1" xr:uid="{00000000-0005-0000-0000-0000591D0000}"/>
    <cellStyle name="Calcul 11" xfId="18820" hidden="1" xr:uid="{00000000-0005-0000-0000-00005A1D0000}"/>
    <cellStyle name="Calcul 11" xfId="22769" hidden="1" xr:uid="{00000000-0005-0000-0000-00005B1D0000}"/>
    <cellStyle name="Calcul 11" xfId="22806" hidden="1" xr:uid="{00000000-0005-0000-0000-00005C1D0000}"/>
    <cellStyle name="Calcul 11" xfId="22856" hidden="1" xr:uid="{00000000-0005-0000-0000-00005D1D0000}"/>
    <cellStyle name="Calcul 11" xfId="22906" hidden="1" xr:uid="{00000000-0005-0000-0000-00005E1D0000}"/>
    <cellStyle name="Calcul 11" xfId="22956" hidden="1" xr:uid="{00000000-0005-0000-0000-00005F1D0000}"/>
    <cellStyle name="Calcul 11" xfId="23004" hidden="1" xr:uid="{00000000-0005-0000-0000-0000601D0000}"/>
    <cellStyle name="Calcul 11" xfId="23388" hidden="1" xr:uid="{00000000-0005-0000-0000-0000611D0000}"/>
    <cellStyle name="Calcul 11" xfId="23447" hidden="1" xr:uid="{00000000-0005-0000-0000-0000621D0000}"/>
    <cellStyle name="Calcul 11" xfId="23413" hidden="1" xr:uid="{00000000-0005-0000-0000-0000631D0000}"/>
    <cellStyle name="Calcul 11" xfId="23461" hidden="1" xr:uid="{00000000-0005-0000-0000-0000641D0000}"/>
    <cellStyle name="Calcul 11" xfId="23457" hidden="1" xr:uid="{00000000-0005-0000-0000-0000651D0000}"/>
    <cellStyle name="Calcul 11" xfId="23514" hidden="1" xr:uid="{00000000-0005-0000-0000-0000661D0000}"/>
    <cellStyle name="Calcul 11" xfId="23559" hidden="1" xr:uid="{00000000-0005-0000-0000-0000671D0000}"/>
    <cellStyle name="Calcul 11" xfId="23601" hidden="1" xr:uid="{00000000-0005-0000-0000-0000681D0000}"/>
    <cellStyle name="Calcul 11" xfId="23752" hidden="1" xr:uid="{00000000-0005-0000-0000-0000691D0000}"/>
    <cellStyle name="Calcul 11" xfId="23903" hidden="1" xr:uid="{00000000-0005-0000-0000-00006A1D0000}"/>
    <cellStyle name="Calcul 11" xfId="23999" hidden="1" xr:uid="{00000000-0005-0000-0000-00006B1D0000}"/>
    <cellStyle name="Calcul 11" xfId="23919" hidden="1" xr:uid="{00000000-0005-0000-0000-00006C1D0000}"/>
    <cellStyle name="Calcul 11" xfId="23932" hidden="1" xr:uid="{00000000-0005-0000-0000-00006D1D0000}"/>
    <cellStyle name="Calcul 11" xfId="23940" hidden="1" xr:uid="{00000000-0005-0000-0000-00006E1D0000}"/>
    <cellStyle name="Calcul 11" xfId="23927" hidden="1" xr:uid="{00000000-0005-0000-0000-00006F1D0000}"/>
    <cellStyle name="Calcul 11" xfId="23944" hidden="1" xr:uid="{00000000-0005-0000-0000-0000701D0000}"/>
    <cellStyle name="Calcul 11" xfId="23951" hidden="1" xr:uid="{00000000-0005-0000-0000-0000711D0000}"/>
    <cellStyle name="Calcul 11" xfId="24027" hidden="1" xr:uid="{00000000-0005-0000-0000-0000721D0000}"/>
    <cellStyle name="Calcul 11" xfId="24063" hidden="1" xr:uid="{00000000-0005-0000-0000-0000731D0000}"/>
    <cellStyle name="Calcul 11" xfId="24113" hidden="1" xr:uid="{00000000-0005-0000-0000-0000741D0000}"/>
    <cellStyle name="Calcul 11" xfId="24163" hidden="1" xr:uid="{00000000-0005-0000-0000-0000751D0000}"/>
    <cellStyle name="Calcul 11" xfId="24213" hidden="1" xr:uid="{00000000-0005-0000-0000-0000761D0000}"/>
    <cellStyle name="Calcul 11" xfId="24262" hidden="1" xr:uid="{00000000-0005-0000-0000-0000771D0000}"/>
    <cellStyle name="Calcul 11" xfId="24646" hidden="1" xr:uid="{00000000-0005-0000-0000-0000781D0000}"/>
    <cellStyle name="Calcul 11" xfId="24703" hidden="1" xr:uid="{00000000-0005-0000-0000-0000791D0000}"/>
    <cellStyle name="Calcul 11" xfId="24670" hidden="1" xr:uid="{00000000-0005-0000-0000-00007A1D0000}"/>
    <cellStyle name="Calcul 11" xfId="24716" hidden="1" xr:uid="{00000000-0005-0000-0000-00007B1D0000}"/>
    <cellStyle name="Calcul 11" xfId="24713" hidden="1" xr:uid="{00000000-0005-0000-0000-00007C1D0000}"/>
    <cellStyle name="Calcul 11" xfId="24770" hidden="1" xr:uid="{00000000-0005-0000-0000-00007D1D0000}"/>
    <cellStyle name="Calcul 11" xfId="24815" hidden="1" xr:uid="{00000000-0005-0000-0000-00007E1D0000}"/>
    <cellStyle name="Calcul 11" xfId="24857" hidden="1" xr:uid="{00000000-0005-0000-0000-00007F1D0000}"/>
    <cellStyle name="Calcul 11" xfId="25008" hidden="1" xr:uid="{00000000-0005-0000-0000-0000801D0000}"/>
    <cellStyle name="Calcul 11" xfId="23851" hidden="1" xr:uid="{00000000-0005-0000-0000-0000811D0000}"/>
    <cellStyle name="Calcul 11" xfId="21559" hidden="1" xr:uid="{00000000-0005-0000-0000-0000821D0000}"/>
    <cellStyle name="Calcul 11" xfId="16836" hidden="1" xr:uid="{00000000-0005-0000-0000-0000831D0000}"/>
    <cellStyle name="Calcul 11" xfId="19135" hidden="1" xr:uid="{00000000-0005-0000-0000-0000841D0000}"/>
    <cellStyle name="Calcul 11" xfId="21457" hidden="1" xr:uid="{00000000-0005-0000-0000-0000851D0000}"/>
    <cellStyle name="Calcul 11" xfId="22771" hidden="1" xr:uid="{00000000-0005-0000-0000-0000861D0000}"/>
    <cellStyle name="Calcul 11" xfId="22742" hidden="1" xr:uid="{00000000-0005-0000-0000-0000871D0000}"/>
    <cellStyle name="Calcul 11" xfId="22741" hidden="1" xr:uid="{00000000-0005-0000-0000-0000881D0000}"/>
    <cellStyle name="Calcul 11" xfId="19160" hidden="1" xr:uid="{00000000-0005-0000-0000-0000891D0000}"/>
    <cellStyle name="Calcul 11" xfId="25068" hidden="1" xr:uid="{00000000-0005-0000-0000-00008A1D0000}"/>
    <cellStyle name="Calcul 11" xfId="25105" hidden="1" xr:uid="{00000000-0005-0000-0000-00008B1D0000}"/>
    <cellStyle name="Calcul 11" xfId="25155" hidden="1" xr:uid="{00000000-0005-0000-0000-00008C1D0000}"/>
    <cellStyle name="Calcul 11" xfId="25205" hidden="1" xr:uid="{00000000-0005-0000-0000-00008D1D0000}"/>
    <cellStyle name="Calcul 11" xfId="25255" hidden="1" xr:uid="{00000000-0005-0000-0000-00008E1D0000}"/>
    <cellStyle name="Calcul 11" xfId="25304" hidden="1" xr:uid="{00000000-0005-0000-0000-00008F1D0000}"/>
    <cellStyle name="Calcul 11" xfId="25684" hidden="1" xr:uid="{00000000-0005-0000-0000-0000901D0000}"/>
    <cellStyle name="Calcul 11" xfId="25743" hidden="1" xr:uid="{00000000-0005-0000-0000-0000911D0000}"/>
    <cellStyle name="Calcul 11" xfId="25709" hidden="1" xr:uid="{00000000-0005-0000-0000-0000921D0000}"/>
    <cellStyle name="Calcul 11" xfId="25756" hidden="1" xr:uid="{00000000-0005-0000-0000-0000931D0000}"/>
    <cellStyle name="Calcul 11" xfId="25753" hidden="1" xr:uid="{00000000-0005-0000-0000-0000941D0000}"/>
    <cellStyle name="Calcul 11" xfId="25809" hidden="1" xr:uid="{00000000-0005-0000-0000-0000951D0000}"/>
    <cellStyle name="Calcul 11" xfId="25854" hidden="1" xr:uid="{00000000-0005-0000-0000-0000961D0000}"/>
    <cellStyle name="Calcul 11" xfId="25896" hidden="1" xr:uid="{00000000-0005-0000-0000-0000971D0000}"/>
    <cellStyle name="Calcul 11" xfId="26046" hidden="1" xr:uid="{00000000-0005-0000-0000-0000981D0000}"/>
    <cellStyle name="Calcul 11" xfId="26168" hidden="1" xr:uid="{00000000-0005-0000-0000-0000991D0000}"/>
    <cellStyle name="Calcul 11" xfId="26264" hidden="1" xr:uid="{00000000-0005-0000-0000-00009A1D0000}"/>
    <cellStyle name="Calcul 11" xfId="26184" hidden="1" xr:uid="{00000000-0005-0000-0000-00009B1D0000}"/>
    <cellStyle name="Calcul 11" xfId="26197" hidden="1" xr:uid="{00000000-0005-0000-0000-00009C1D0000}"/>
    <cellStyle name="Calcul 11" xfId="26205" hidden="1" xr:uid="{00000000-0005-0000-0000-00009D1D0000}"/>
    <cellStyle name="Calcul 11" xfId="26192" hidden="1" xr:uid="{00000000-0005-0000-0000-00009E1D0000}"/>
    <cellStyle name="Calcul 11" xfId="26209" hidden="1" xr:uid="{00000000-0005-0000-0000-00009F1D0000}"/>
    <cellStyle name="Calcul 11" xfId="26216" hidden="1" xr:uid="{00000000-0005-0000-0000-0000A01D0000}"/>
    <cellStyle name="Calcul 11" xfId="26292" hidden="1" xr:uid="{00000000-0005-0000-0000-0000A11D0000}"/>
    <cellStyle name="Calcul 11" xfId="26328" hidden="1" xr:uid="{00000000-0005-0000-0000-0000A21D0000}"/>
    <cellStyle name="Calcul 11" xfId="26378" hidden="1" xr:uid="{00000000-0005-0000-0000-0000A31D0000}"/>
    <cellStyle name="Calcul 11" xfId="26428" hidden="1" xr:uid="{00000000-0005-0000-0000-0000A41D0000}"/>
    <cellStyle name="Calcul 11" xfId="26478" hidden="1" xr:uid="{00000000-0005-0000-0000-0000A51D0000}"/>
    <cellStyle name="Calcul 11" xfId="26527" hidden="1" xr:uid="{00000000-0005-0000-0000-0000A61D0000}"/>
    <cellStyle name="Calcul 11" xfId="26910" hidden="1" xr:uid="{00000000-0005-0000-0000-0000A71D0000}"/>
    <cellStyle name="Calcul 11" xfId="26967" hidden="1" xr:uid="{00000000-0005-0000-0000-0000A81D0000}"/>
    <cellStyle name="Calcul 11" xfId="26934" hidden="1" xr:uid="{00000000-0005-0000-0000-0000A91D0000}"/>
    <cellStyle name="Calcul 11" xfId="26980" hidden="1" xr:uid="{00000000-0005-0000-0000-0000AA1D0000}"/>
    <cellStyle name="Calcul 11" xfId="26977" hidden="1" xr:uid="{00000000-0005-0000-0000-0000AB1D0000}"/>
    <cellStyle name="Calcul 11" xfId="27033" hidden="1" xr:uid="{00000000-0005-0000-0000-0000AC1D0000}"/>
    <cellStyle name="Calcul 11" xfId="27078" hidden="1" xr:uid="{00000000-0005-0000-0000-0000AD1D0000}"/>
    <cellStyle name="Calcul 11" xfId="27120" hidden="1" xr:uid="{00000000-0005-0000-0000-0000AE1D0000}"/>
    <cellStyle name="Calcul 11" xfId="27270" hidden="1" xr:uid="{00000000-0005-0000-0000-0000AF1D0000}"/>
    <cellStyle name="Calcul 11" xfId="26117" hidden="1" xr:uid="{00000000-0005-0000-0000-0000B01D0000}"/>
    <cellStyle name="Calcul 11" xfId="23860" hidden="1" xr:uid="{00000000-0005-0000-0000-0000B11D0000}"/>
    <cellStyle name="Calcul 11" xfId="18421" hidden="1" xr:uid="{00000000-0005-0000-0000-0000B21D0000}"/>
    <cellStyle name="Calcul 11" xfId="23763" hidden="1" xr:uid="{00000000-0005-0000-0000-0000B31D0000}"/>
    <cellStyle name="Calcul 11" xfId="25021" hidden="1" xr:uid="{00000000-0005-0000-0000-0000B41D0000}"/>
    <cellStyle name="Calcul 11" xfId="27282" hidden="1" xr:uid="{00000000-0005-0000-0000-0000B51D0000}"/>
    <cellStyle name="Calcul 11" xfId="26063" hidden="1" xr:uid="{00000000-0005-0000-0000-0000B61D0000}"/>
    <cellStyle name="Calcul 11" xfId="25070" hidden="1" xr:uid="{00000000-0005-0000-0000-0000B71D0000}"/>
    <cellStyle name="Calcul 11" xfId="23792" hidden="1" xr:uid="{00000000-0005-0000-0000-0000B81D0000}"/>
    <cellStyle name="Calcul 11" xfId="27304" hidden="1" xr:uid="{00000000-0005-0000-0000-0000B91D0000}"/>
    <cellStyle name="Calcul 11" xfId="27340" hidden="1" xr:uid="{00000000-0005-0000-0000-0000BA1D0000}"/>
    <cellStyle name="Calcul 11" xfId="27389" hidden="1" xr:uid="{00000000-0005-0000-0000-0000BB1D0000}"/>
    <cellStyle name="Calcul 11" xfId="27438" hidden="1" xr:uid="{00000000-0005-0000-0000-0000BC1D0000}"/>
    <cellStyle name="Calcul 11" xfId="27487" hidden="1" xr:uid="{00000000-0005-0000-0000-0000BD1D0000}"/>
    <cellStyle name="Calcul 11" xfId="27535" hidden="1" xr:uid="{00000000-0005-0000-0000-0000BE1D0000}"/>
    <cellStyle name="Calcul 11" xfId="27915" hidden="1" xr:uid="{00000000-0005-0000-0000-0000BF1D0000}"/>
    <cellStyle name="Calcul 11" xfId="27972" hidden="1" xr:uid="{00000000-0005-0000-0000-0000C01D0000}"/>
    <cellStyle name="Calcul 11" xfId="27939" hidden="1" xr:uid="{00000000-0005-0000-0000-0000C11D0000}"/>
    <cellStyle name="Calcul 11" xfId="27985" hidden="1" xr:uid="{00000000-0005-0000-0000-0000C21D0000}"/>
    <cellStyle name="Calcul 11" xfId="27982" hidden="1" xr:uid="{00000000-0005-0000-0000-0000C31D0000}"/>
    <cellStyle name="Calcul 11" xfId="28038" hidden="1" xr:uid="{00000000-0005-0000-0000-0000C41D0000}"/>
    <cellStyle name="Calcul 11" xfId="28083" hidden="1" xr:uid="{00000000-0005-0000-0000-0000C51D0000}"/>
    <cellStyle name="Calcul 11" xfId="28125" hidden="1" xr:uid="{00000000-0005-0000-0000-0000C61D0000}"/>
    <cellStyle name="Calcul 11" xfId="28275" hidden="1" xr:uid="{00000000-0005-0000-0000-0000C71D0000}"/>
    <cellStyle name="Calcul 11" xfId="28375" hidden="1" xr:uid="{00000000-0005-0000-0000-0000C81D0000}"/>
    <cellStyle name="Calcul 11" xfId="28470" hidden="1" xr:uid="{00000000-0005-0000-0000-0000C91D0000}"/>
    <cellStyle name="Calcul 11" xfId="28391" hidden="1" xr:uid="{00000000-0005-0000-0000-0000CA1D0000}"/>
    <cellStyle name="Calcul 11" xfId="28404" hidden="1" xr:uid="{00000000-0005-0000-0000-0000CB1D0000}"/>
    <cellStyle name="Calcul 11" xfId="28412" hidden="1" xr:uid="{00000000-0005-0000-0000-0000CC1D0000}"/>
    <cellStyle name="Calcul 11" xfId="28399" hidden="1" xr:uid="{00000000-0005-0000-0000-0000CD1D0000}"/>
    <cellStyle name="Calcul 11" xfId="28416" hidden="1" xr:uid="{00000000-0005-0000-0000-0000CE1D0000}"/>
    <cellStyle name="Calcul 11" xfId="28423" hidden="1" xr:uid="{00000000-0005-0000-0000-0000CF1D0000}"/>
    <cellStyle name="Calcul 11" xfId="28498" hidden="1" xr:uid="{00000000-0005-0000-0000-0000D01D0000}"/>
    <cellStyle name="Calcul 11" xfId="28534" hidden="1" xr:uid="{00000000-0005-0000-0000-0000D11D0000}"/>
    <cellStyle name="Calcul 11" xfId="28584" hidden="1" xr:uid="{00000000-0005-0000-0000-0000D21D0000}"/>
    <cellStyle name="Calcul 11" xfId="28634" hidden="1" xr:uid="{00000000-0005-0000-0000-0000D31D0000}"/>
    <cellStyle name="Calcul 11" xfId="28684" hidden="1" xr:uid="{00000000-0005-0000-0000-0000D41D0000}"/>
    <cellStyle name="Calcul 11" xfId="28733" hidden="1" xr:uid="{00000000-0005-0000-0000-0000D51D0000}"/>
    <cellStyle name="Calcul 11" xfId="29115" hidden="1" xr:uid="{00000000-0005-0000-0000-0000D61D0000}"/>
    <cellStyle name="Calcul 11" xfId="29172" hidden="1" xr:uid="{00000000-0005-0000-0000-0000D71D0000}"/>
    <cellStyle name="Calcul 11" xfId="29139" hidden="1" xr:uid="{00000000-0005-0000-0000-0000D81D0000}"/>
    <cellStyle name="Calcul 11" xfId="29185" hidden="1" xr:uid="{00000000-0005-0000-0000-0000D91D0000}"/>
    <cellStyle name="Calcul 11" xfId="29182" hidden="1" xr:uid="{00000000-0005-0000-0000-0000DA1D0000}"/>
    <cellStyle name="Calcul 11" xfId="29238" hidden="1" xr:uid="{00000000-0005-0000-0000-0000DB1D0000}"/>
    <cellStyle name="Calcul 11" xfId="29283" hidden="1" xr:uid="{00000000-0005-0000-0000-0000DC1D0000}"/>
    <cellStyle name="Calcul 11" xfId="29325" hidden="1" xr:uid="{00000000-0005-0000-0000-0000DD1D0000}"/>
    <cellStyle name="Calcul 11" xfId="29475" hidden="1" xr:uid="{00000000-0005-0000-0000-0000DE1D0000}"/>
    <cellStyle name="Calcul 11" xfId="28325" hidden="1" xr:uid="{00000000-0005-0000-0000-0000DF1D0000}"/>
    <cellStyle name="Calcul 11" xfId="29522" hidden="1" xr:uid="{00000000-0005-0000-0000-0000E01D0000}"/>
    <cellStyle name="Calcul 11" xfId="29612" hidden="1" xr:uid="{00000000-0005-0000-0000-0000E11D0000}"/>
    <cellStyle name="Calcul 11" xfId="29536" hidden="1" xr:uid="{00000000-0005-0000-0000-0000E21D0000}"/>
    <cellStyle name="Calcul 11" xfId="29547" hidden="1" xr:uid="{00000000-0005-0000-0000-0000E31D0000}"/>
    <cellStyle name="Calcul 11" xfId="29555" hidden="1" xr:uid="{00000000-0005-0000-0000-0000E41D0000}"/>
    <cellStyle name="Calcul 11" xfId="29542" hidden="1" xr:uid="{00000000-0005-0000-0000-0000E51D0000}"/>
    <cellStyle name="Calcul 11" xfId="29559" hidden="1" xr:uid="{00000000-0005-0000-0000-0000E61D0000}"/>
    <cellStyle name="Calcul 11" xfId="29566" hidden="1" xr:uid="{00000000-0005-0000-0000-0000E71D0000}"/>
    <cellStyle name="Calcul 11" xfId="29640" hidden="1" xr:uid="{00000000-0005-0000-0000-0000E81D0000}"/>
    <cellStyle name="Calcul 11" xfId="29676" hidden="1" xr:uid="{00000000-0005-0000-0000-0000E91D0000}"/>
    <cellStyle name="Calcul 11" xfId="29725" hidden="1" xr:uid="{00000000-0005-0000-0000-0000EA1D0000}"/>
    <cellStyle name="Calcul 11" xfId="29774" hidden="1" xr:uid="{00000000-0005-0000-0000-0000EB1D0000}"/>
    <cellStyle name="Calcul 11" xfId="29823" hidden="1" xr:uid="{00000000-0005-0000-0000-0000EC1D0000}"/>
    <cellStyle name="Calcul 11" xfId="29871" hidden="1" xr:uid="{00000000-0005-0000-0000-0000ED1D0000}"/>
    <cellStyle name="Calcul 11" xfId="30247" hidden="1" xr:uid="{00000000-0005-0000-0000-0000EE1D0000}"/>
    <cellStyle name="Calcul 11" xfId="30304" hidden="1" xr:uid="{00000000-0005-0000-0000-0000EF1D0000}"/>
    <cellStyle name="Calcul 11" xfId="30271" hidden="1" xr:uid="{00000000-0005-0000-0000-0000F01D0000}"/>
    <cellStyle name="Calcul 11" xfId="30317" hidden="1" xr:uid="{00000000-0005-0000-0000-0000F11D0000}"/>
    <cellStyle name="Calcul 11" xfId="30314" hidden="1" xr:uid="{00000000-0005-0000-0000-0000F21D0000}"/>
    <cellStyle name="Calcul 11" xfId="30370" hidden="1" xr:uid="{00000000-0005-0000-0000-0000F31D0000}"/>
    <cellStyle name="Calcul 11" xfId="30415" hidden="1" xr:uid="{00000000-0005-0000-0000-0000F41D0000}"/>
    <cellStyle name="Calcul 11" xfId="30457" hidden="1" xr:uid="{00000000-0005-0000-0000-0000F51D0000}"/>
    <cellStyle name="Calcul 11" xfId="30607" hidden="1" xr:uid="{00000000-0005-0000-0000-0000F61D0000}"/>
    <cellStyle name="Calcul 11" xfId="30707" hidden="1" xr:uid="{00000000-0005-0000-0000-0000F71D0000}"/>
    <cellStyle name="Calcul 11" xfId="30802" hidden="1" xr:uid="{00000000-0005-0000-0000-0000F81D0000}"/>
    <cellStyle name="Calcul 11" xfId="30723" hidden="1" xr:uid="{00000000-0005-0000-0000-0000F91D0000}"/>
    <cellStyle name="Calcul 11" xfId="30736" hidden="1" xr:uid="{00000000-0005-0000-0000-0000FA1D0000}"/>
    <cellStyle name="Calcul 11" xfId="30744" hidden="1" xr:uid="{00000000-0005-0000-0000-0000FB1D0000}"/>
    <cellStyle name="Calcul 11" xfId="30731" hidden="1" xr:uid="{00000000-0005-0000-0000-0000FC1D0000}"/>
    <cellStyle name="Calcul 11" xfId="30748" hidden="1" xr:uid="{00000000-0005-0000-0000-0000FD1D0000}"/>
    <cellStyle name="Calcul 11" xfId="30755" hidden="1" xr:uid="{00000000-0005-0000-0000-0000FE1D0000}"/>
    <cellStyle name="Calcul 11" xfId="30830" hidden="1" xr:uid="{00000000-0005-0000-0000-0000FF1D0000}"/>
    <cellStyle name="Calcul 11" xfId="30866" hidden="1" xr:uid="{00000000-0005-0000-0000-0000001E0000}"/>
    <cellStyle name="Calcul 11" xfId="30916" hidden="1" xr:uid="{00000000-0005-0000-0000-0000011E0000}"/>
    <cellStyle name="Calcul 11" xfId="30966" hidden="1" xr:uid="{00000000-0005-0000-0000-0000021E0000}"/>
    <cellStyle name="Calcul 11" xfId="31016" hidden="1" xr:uid="{00000000-0005-0000-0000-0000031E0000}"/>
    <cellStyle name="Calcul 11" xfId="31065" hidden="1" xr:uid="{00000000-0005-0000-0000-0000041E0000}"/>
    <cellStyle name="Calcul 11" xfId="31447" hidden="1" xr:uid="{00000000-0005-0000-0000-0000051E0000}"/>
    <cellStyle name="Calcul 11" xfId="31504" hidden="1" xr:uid="{00000000-0005-0000-0000-0000061E0000}"/>
    <cellStyle name="Calcul 11" xfId="31471" hidden="1" xr:uid="{00000000-0005-0000-0000-0000071E0000}"/>
    <cellStyle name="Calcul 11" xfId="31517" hidden="1" xr:uid="{00000000-0005-0000-0000-0000081E0000}"/>
    <cellStyle name="Calcul 11" xfId="31514" hidden="1" xr:uid="{00000000-0005-0000-0000-0000091E0000}"/>
    <cellStyle name="Calcul 11" xfId="31570" hidden="1" xr:uid="{00000000-0005-0000-0000-00000A1E0000}"/>
    <cellStyle name="Calcul 11" xfId="31615" hidden="1" xr:uid="{00000000-0005-0000-0000-00000B1E0000}"/>
    <cellStyle name="Calcul 11" xfId="31657" hidden="1" xr:uid="{00000000-0005-0000-0000-00000C1E0000}"/>
    <cellStyle name="Calcul 11" xfId="31807" hidden="1" xr:uid="{00000000-0005-0000-0000-00000D1E0000}"/>
    <cellStyle name="Calcul 11" xfId="30657" xr:uid="{00000000-0005-0000-0000-00000E1E0000}"/>
    <cellStyle name="Calcul 12" xfId="164" xr:uid="{00000000-0005-0000-0000-00000F1E0000}"/>
    <cellStyle name="Calcul 12 2" xfId="1312" xr:uid="{00000000-0005-0000-0000-0000101E0000}"/>
    <cellStyle name="Calcul 12 2 2" xfId="9741" xr:uid="{00000000-0005-0000-0000-0000111E0000}"/>
    <cellStyle name="Calcul 12 3" xfId="6349" xr:uid="{00000000-0005-0000-0000-0000121E0000}"/>
    <cellStyle name="Calcul 13" xfId="853" xr:uid="{00000000-0005-0000-0000-0000131E0000}"/>
    <cellStyle name="Calcul 13 2" xfId="1313" xr:uid="{00000000-0005-0000-0000-0000141E0000}"/>
    <cellStyle name="Calcul 13 2 2" xfId="9742" xr:uid="{00000000-0005-0000-0000-0000151E0000}"/>
    <cellStyle name="Calcul 13 3" xfId="9286" xr:uid="{00000000-0005-0000-0000-0000161E0000}"/>
    <cellStyle name="Calcul 14" xfId="1293" xr:uid="{00000000-0005-0000-0000-0000171E0000}"/>
    <cellStyle name="Calcul 14 2" xfId="9726" xr:uid="{00000000-0005-0000-0000-0000181E0000}"/>
    <cellStyle name="Calcul 15" xfId="6097" hidden="1" xr:uid="{00000000-0005-0000-0000-0000191E0000}"/>
    <cellStyle name="Calcul 15" xfId="8607" xr:uid="{00000000-0005-0000-0000-00001A1E0000}"/>
    <cellStyle name="Calcul 15 2" xfId="31854" xr:uid="{00000000-0005-0000-0000-00001B1E0000}"/>
    <cellStyle name="Calcul 15 3" xfId="31855" xr:uid="{00000000-0005-0000-0000-00001C1E0000}"/>
    <cellStyle name="Calcul 15 4" xfId="31856" xr:uid="{00000000-0005-0000-0000-00001D1E0000}"/>
    <cellStyle name="Calcul 15 5" xfId="31857" xr:uid="{00000000-0005-0000-0000-00001E1E0000}"/>
    <cellStyle name="Calcul 16" xfId="6114" hidden="1" xr:uid="{00000000-0005-0000-0000-00001F1E0000}"/>
    <cellStyle name="Calcul 16" xfId="31858" xr:uid="{00000000-0005-0000-0000-0000201E0000}"/>
    <cellStyle name="Calcul 16 2" xfId="31859" xr:uid="{00000000-0005-0000-0000-0000211E0000}"/>
    <cellStyle name="Calcul 16 3" xfId="31860" xr:uid="{00000000-0005-0000-0000-0000221E0000}"/>
    <cellStyle name="Calcul 16 4" xfId="31861" xr:uid="{00000000-0005-0000-0000-0000231E0000}"/>
    <cellStyle name="Calcul 16 5" xfId="31862" xr:uid="{00000000-0005-0000-0000-0000241E0000}"/>
    <cellStyle name="Calcul 17" xfId="6119" hidden="1" xr:uid="{00000000-0005-0000-0000-0000251E0000}"/>
    <cellStyle name="Calcul 17" xfId="31863" xr:uid="{00000000-0005-0000-0000-0000261E0000}"/>
    <cellStyle name="Calcul 18" xfId="6116" hidden="1" xr:uid="{00000000-0005-0000-0000-0000271E0000}"/>
    <cellStyle name="Calcul 18" xfId="31864" xr:uid="{00000000-0005-0000-0000-0000281E0000}"/>
    <cellStyle name="Calcul 19" xfId="6121" hidden="1" xr:uid="{00000000-0005-0000-0000-0000291E0000}"/>
    <cellStyle name="Calcul 19" xfId="31865" xr:uid="{00000000-0005-0000-0000-00002A1E0000}"/>
    <cellStyle name="Calcul 2" xfId="113" hidden="1" xr:uid="{00000000-0005-0000-0000-00002B1E0000}"/>
    <cellStyle name="Calcul 2" xfId="215" hidden="1" xr:uid="{00000000-0005-0000-0000-00002C1E0000}"/>
    <cellStyle name="Calcul 2" xfId="327" hidden="1" xr:uid="{00000000-0005-0000-0000-00002D1E0000}"/>
    <cellStyle name="Calcul 2" xfId="377" hidden="1" xr:uid="{00000000-0005-0000-0000-00002E1E0000}"/>
    <cellStyle name="Calcul 2" xfId="427" hidden="1" xr:uid="{00000000-0005-0000-0000-00002F1E0000}"/>
    <cellStyle name="Calcul 2" xfId="477" hidden="1" xr:uid="{00000000-0005-0000-0000-0000301E0000}"/>
    <cellStyle name="Calcul 2" xfId="526" hidden="1" xr:uid="{00000000-0005-0000-0000-0000311E0000}"/>
    <cellStyle name="Calcul 2" xfId="574" hidden="1" xr:uid="{00000000-0005-0000-0000-0000321E0000}"/>
    <cellStyle name="Calcul 2" xfId="621" hidden="1" xr:uid="{00000000-0005-0000-0000-0000331E0000}"/>
    <cellStyle name="Calcul 2" xfId="668" hidden="1" xr:uid="{00000000-0005-0000-0000-0000341E0000}"/>
    <cellStyle name="Calcul 2" xfId="713" hidden="1" xr:uid="{00000000-0005-0000-0000-0000351E0000}"/>
    <cellStyle name="Calcul 2" xfId="752" hidden="1" xr:uid="{00000000-0005-0000-0000-0000361E0000}"/>
    <cellStyle name="Calcul 2" xfId="789" hidden="1" xr:uid="{00000000-0005-0000-0000-0000371E0000}"/>
    <cellStyle name="Calcul 2" xfId="823" hidden="1" xr:uid="{00000000-0005-0000-0000-0000381E0000}"/>
    <cellStyle name="Calcul 2" xfId="867" hidden="1" xr:uid="{00000000-0005-0000-0000-0000391E0000}"/>
    <cellStyle name="Calcul 2" xfId="977" hidden="1" xr:uid="{00000000-0005-0000-0000-00003A1E0000}"/>
    <cellStyle name="Calcul 2" xfId="1036" hidden="1" xr:uid="{00000000-0005-0000-0000-00003B1E0000}"/>
    <cellStyle name="Calcul 2" xfId="1082" hidden="1" xr:uid="{00000000-0005-0000-0000-00003C1E0000}"/>
    <cellStyle name="Calcul 2" xfId="1125" hidden="1" xr:uid="{00000000-0005-0000-0000-00003D1E0000}"/>
    <cellStyle name="Calcul 2" xfId="1164" hidden="1" xr:uid="{00000000-0005-0000-0000-00003E1E0000}"/>
    <cellStyle name="Calcul 2" xfId="1200" hidden="1" xr:uid="{00000000-0005-0000-0000-00003F1E0000}"/>
    <cellStyle name="Calcul 2" xfId="1235" hidden="1" xr:uid="{00000000-0005-0000-0000-0000401E0000}"/>
    <cellStyle name="Calcul 2" xfId="1242" hidden="1" xr:uid="{00000000-0005-0000-0000-0000411E0000}"/>
    <cellStyle name="Calcul 2" xfId="1489" hidden="1" xr:uid="{00000000-0005-0000-0000-0000421E0000}"/>
    <cellStyle name="Calcul 2" xfId="1591" hidden="1" xr:uid="{00000000-0005-0000-0000-0000431E0000}"/>
    <cellStyle name="Calcul 2" xfId="1703" hidden="1" xr:uid="{00000000-0005-0000-0000-0000441E0000}"/>
    <cellStyle name="Calcul 2" xfId="1753" hidden="1" xr:uid="{00000000-0005-0000-0000-0000451E0000}"/>
    <cellStyle name="Calcul 2" xfId="1803" hidden="1" xr:uid="{00000000-0005-0000-0000-0000461E0000}"/>
    <cellStyle name="Calcul 2" xfId="1853" hidden="1" xr:uid="{00000000-0005-0000-0000-0000471E0000}"/>
    <cellStyle name="Calcul 2" xfId="1902" hidden="1" xr:uid="{00000000-0005-0000-0000-0000481E0000}"/>
    <cellStyle name="Calcul 2" xfId="1950" hidden="1" xr:uid="{00000000-0005-0000-0000-0000491E0000}"/>
    <cellStyle name="Calcul 2" xfId="1997" hidden="1" xr:uid="{00000000-0005-0000-0000-00004A1E0000}"/>
    <cellStyle name="Calcul 2" xfId="2044" hidden="1" xr:uid="{00000000-0005-0000-0000-00004B1E0000}"/>
    <cellStyle name="Calcul 2" xfId="2089" hidden="1" xr:uid="{00000000-0005-0000-0000-00004C1E0000}"/>
    <cellStyle name="Calcul 2" xfId="2128" hidden="1" xr:uid="{00000000-0005-0000-0000-00004D1E0000}"/>
    <cellStyle name="Calcul 2" xfId="2165" hidden="1" xr:uid="{00000000-0005-0000-0000-00004E1E0000}"/>
    <cellStyle name="Calcul 2" xfId="2199" hidden="1" xr:uid="{00000000-0005-0000-0000-00004F1E0000}"/>
    <cellStyle name="Calcul 2" xfId="2243" hidden="1" xr:uid="{00000000-0005-0000-0000-0000501E0000}"/>
    <cellStyle name="Calcul 2" xfId="2353" hidden="1" xr:uid="{00000000-0005-0000-0000-0000511E0000}"/>
    <cellStyle name="Calcul 2" xfId="2412" hidden="1" xr:uid="{00000000-0005-0000-0000-0000521E0000}"/>
    <cellStyle name="Calcul 2" xfId="2458" hidden="1" xr:uid="{00000000-0005-0000-0000-0000531E0000}"/>
    <cellStyle name="Calcul 2" xfId="2501" hidden="1" xr:uid="{00000000-0005-0000-0000-0000541E0000}"/>
    <cellStyle name="Calcul 2" xfId="2540" hidden="1" xr:uid="{00000000-0005-0000-0000-0000551E0000}"/>
    <cellStyle name="Calcul 2" xfId="2576" hidden="1" xr:uid="{00000000-0005-0000-0000-0000561E0000}"/>
    <cellStyle name="Calcul 2" xfId="2611" hidden="1" xr:uid="{00000000-0005-0000-0000-0000571E0000}"/>
    <cellStyle name="Calcul 2" xfId="2617" hidden="1" xr:uid="{00000000-0005-0000-0000-0000581E0000}"/>
    <cellStyle name="Calcul 2" xfId="1414" hidden="1" xr:uid="{00000000-0005-0000-0000-0000591E0000}"/>
    <cellStyle name="Calcul 2" xfId="2729" hidden="1" xr:uid="{00000000-0005-0000-0000-00005A1E0000}"/>
    <cellStyle name="Calcul 2" xfId="2787" hidden="1" xr:uid="{00000000-0005-0000-0000-00005B1E0000}"/>
    <cellStyle name="Calcul 2" xfId="2898" hidden="1" xr:uid="{00000000-0005-0000-0000-00005C1E0000}"/>
    <cellStyle name="Calcul 2" xfId="2947" hidden="1" xr:uid="{00000000-0005-0000-0000-00005D1E0000}"/>
    <cellStyle name="Calcul 2" xfId="2997" hidden="1" xr:uid="{00000000-0005-0000-0000-00005E1E0000}"/>
    <cellStyle name="Calcul 2" xfId="3047" hidden="1" xr:uid="{00000000-0005-0000-0000-00005F1E0000}"/>
    <cellStyle name="Calcul 2" xfId="3096" hidden="1" xr:uid="{00000000-0005-0000-0000-0000601E0000}"/>
    <cellStyle name="Calcul 2" xfId="3144" hidden="1" xr:uid="{00000000-0005-0000-0000-0000611E0000}"/>
    <cellStyle name="Calcul 2" xfId="3191" hidden="1" xr:uid="{00000000-0005-0000-0000-0000621E0000}"/>
    <cellStyle name="Calcul 2" xfId="3238" hidden="1" xr:uid="{00000000-0005-0000-0000-0000631E0000}"/>
    <cellStyle name="Calcul 2" xfId="3283" hidden="1" xr:uid="{00000000-0005-0000-0000-0000641E0000}"/>
    <cellStyle name="Calcul 2" xfId="3322" hidden="1" xr:uid="{00000000-0005-0000-0000-0000651E0000}"/>
    <cellStyle name="Calcul 2" xfId="3359" hidden="1" xr:uid="{00000000-0005-0000-0000-0000661E0000}"/>
    <cellStyle name="Calcul 2" xfId="3393" hidden="1" xr:uid="{00000000-0005-0000-0000-0000671E0000}"/>
    <cellStyle name="Calcul 2" xfId="3437" hidden="1" xr:uid="{00000000-0005-0000-0000-0000681E0000}"/>
    <cellStyle name="Calcul 2" xfId="3546" hidden="1" xr:uid="{00000000-0005-0000-0000-0000691E0000}"/>
    <cellStyle name="Calcul 2" xfId="3604" hidden="1" xr:uid="{00000000-0005-0000-0000-00006A1E0000}"/>
    <cellStyle name="Calcul 2" xfId="3650" hidden="1" xr:uid="{00000000-0005-0000-0000-00006B1E0000}"/>
    <cellStyle name="Calcul 2" xfId="3693" hidden="1" xr:uid="{00000000-0005-0000-0000-00006C1E0000}"/>
    <cellStyle name="Calcul 2" xfId="3732" hidden="1" xr:uid="{00000000-0005-0000-0000-00006D1E0000}"/>
    <cellStyle name="Calcul 2" xfId="3768" hidden="1" xr:uid="{00000000-0005-0000-0000-00006E1E0000}"/>
    <cellStyle name="Calcul 2" xfId="3803" hidden="1" xr:uid="{00000000-0005-0000-0000-00006F1E0000}"/>
    <cellStyle name="Calcul 2" xfId="3808" hidden="1" xr:uid="{00000000-0005-0000-0000-0000701E0000}"/>
    <cellStyle name="Calcul 2" xfId="3911" hidden="1" xr:uid="{00000000-0005-0000-0000-0000711E0000}"/>
    <cellStyle name="Calcul 2" xfId="1424" hidden="1" xr:uid="{00000000-0005-0000-0000-0000721E0000}"/>
    <cellStyle name="Calcul 2" xfId="4008" hidden="1" xr:uid="{00000000-0005-0000-0000-0000731E0000}"/>
    <cellStyle name="Calcul 2" xfId="4058" hidden="1" xr:uid="{00000000-0005-0000-0000-0000741E0000}"/>
    <cellStyle name="Calcul 2" xfId="4108" hidden="1" xr:uid="{00000000-0005-0000-0000-0000751E0000}"/>
    <cellStyle name="Calcul 2" xfId="4158" hidden="1" xr:uid="{00000000-0005-0000-0000-0000761E0000}"/>
    <cellStyle name="Calcul 2" xfId="4207" hidden="1" xr:uid="{00000000-0005-0000-0000-0000771E0000}"/>
    <cellStyle name="Calcul 2" xfId="4255" hidden="1" xr:uid="{00000000-0005-0000-0000-0000781E0000}"/>
    <cellStyle name="Calcul 2" xfId="4302" hidden="1" xr:uid="{00000000-0005-0000-0000-0000791E0000}"/>
    <cellStyle name="Calcul 2" xfId="4349" hidden="1" xr:uid="{00000000-0005-0000-0000-00007A1E0000}"/>
    <cellStyle name="Calcul 2" xfId="4394" hidden="1" xr:uid="{00000000-0005-0000-0000-00007B1E0000}"/>
    <cellStyle name="Calcul 2" xfId="4433" hidden="1" xr:uid="{00000000-0005-0000-0000-00007C1E0000}"/>
    <cellStyle name="Calcul 2" xfId="4470" hidden="1" xr:uid="{00000000-0005-0000-0000-00007D1E0000}"/>
    <cellStyle name="Calcul 2" xfId="4504" hidden="1" xr:uid="{00000000-0005-0000-0000-00007E1E0000}"/>
    <cellStyle name="Calcul 2" xfId="4544" hidden="1" xr:uid="{00000000-0005-0000-0000-00007F1E0000}"/>
    <cellStyle name="Calcul 2" xfId="4651" hidden="1" xr:uid="{00000000-0005-0000-0000-0000801E0000}"/>
    <cellStyle name="Calcul 2" xfId="4708" hidden="1" xr:uid="{00000000-0005-0000-0000-0000811E0000}"/>
    <cellStyle name="Calcul 2" xfId="4754" hidden="1" xr:uid="{00000000-0005-0000-0000-0000821E0000}"/>
    <cellStyle name="Calcul 2" xfId="4797" hidden="1" xr:uid="{00000000-0005-0000-0000-0000831E0000}"/>
    <cellStyle name="Calcul 2" xfId="4836" hidden="1" xr:uid="{00000000-0005-0000-0000-0000841E0000}"/>
    <cellStyle name="Calcul 2" xfId="4872" hidden="1" xr:uid="{00000000-0005-0000-0000-0000851E0000}"/>
    <cellStyle name="Calcul 2" xfId="4907" hidden="1" xr:uid="{00000000-0005-0000-0000-0000861E0000}"/>
    <cellStyle name="Calcul 2" xfId="4909" hidden="1" xr:uid="{00000000-0005-0000-0000-0000871E0000}"/>
    <cellStyle name="Calcul 2" xfId="2731" hidden="1" xr:uid="{00000000-0005-0000-0000-0000881E0000}"/>
    <cellStyle name="Calcul 2" xfId="4975" hidden="1" xr:uid="{00000000-0005-0000-0000-0000891E0000}"/>
    <cellStyle name="Calcul 2" xfId="4999" hidden="1" xr:uid="{00000000-0005-0000-0000-00008A1E0000}"/>
    <cellStyle name="Calcul 2" xfId="5108" hidden="1" xr:uid="{00000000-0005-0000-0000-00008B1E0000}"/>
    <cellStyle name="Calcul 2" xfId="5157" hidden="1" xr:uid="{00000000-0005-0000-0000-00008C1E0000}"/>
    <cellStyle name="Calcul 2" xfId="5207" hidden="1" xr:uid="{00000000-0005-0000-0000-00008D1E0000}"/>
    <cellStyle name="Calcul 2" xfId="5257" hidden="1" xr:uid="{00000000-0005-0000-0000-00008E1E0000}"/>
    <cellStyle name="Calcul 2" xfId="5306" hidden="1" xr:uid="{00000000-0005-0000-0000-00008F1E0000}"/>
    <cellStyle name="Calcul 2" xfId="5354" hidden="1" xr:uid="{00000000-0005-0000-0000-0000901E0000}"/>
    <cellStyle name="Calcul 2" xfId="5401" hidden="1" xr:uid="{00000000-0005-0000-0000-0000911E0000}"/>
    <cellStyle name="Calcul 2" xfId="5448" hidden="1" xr:uid="{00000000-0005-0000-0000-0000921E0000}"/>
    <cellStyle name="Calcul 2" xfId="5493" hidden="1" xr:uid="{00000000-0005-0000-0000-0000931E0000}"/>
    <cellStyle name="Calcul 2" xfId="5532" hidden="1" xr:uid="{00000000-0005-0000-0000-0000941E0000}"/>
    <cellStyle name="Calcul 2" xfId="5569" hidden="1" xr:uid="{00000000-0005-0000-0000-0000951E0000}"/>
    <cellStyle name="Calcul 2" xfId="5603" hidden="1" xr:uid="{00000000-0005-0000-0000-0000961E0000}"/>
    <cellStyle name="Calcul 2" xfId="5643" hidden="1" xr:uid="{00000000-0005-0000-0000-0000971E0000}"/>
    <cellStyle name="Calcul 2" xfId="5748" hidden="1" xr:uid="{00000000-0005-0000-0000-0000981E0000}"/>
    <cellStyle name="Calcul 2" xfId="5805" hidden="1" xr:uid="{00000000-0005-0000-0000-0000991E0000}"/>
    <cellStyle name="Calcul 2" xfId="5851" hidden="1" xr:uid="{00000000-0005-0000-0000-00009A1E0000}"/>
    <cellStyle name="Calcul 2" xfId="5894" hidden="1" xr:uid="{00000000-0005-0000-0000-00009B1E0000}"/>
    <cellStyle name="Calcul 2" xfId="5933" hidden="1" xr:uid="{00000000-0005-0000-0000-00009C1E0000}"/>
    <cellStyle name="Calcul 2" xfId="5969" hidden="1" xr:uid="{00000000-0005-0000-0000-00009D1E0000}"/>
    <cellStyle name="Calcul 2" xfId="6004" hidden="1" xr:uid="{00000000-0005-0000-0000-00009E1E0000}"/>
    <cellStyle name="Calcul 2" xfId="6006" hidden="1" xr:uid="{00000000-0005-0000-0000-00009F1E0000}"/>
    <cellStyle name="Calcul 2" xfId="6172" hidden="1" xr:uid="{00000000-0005-0000-0000-0000A01E0000}"/>
    <cellStyle name="Calcul 2" xfId="6274" hidden="1" xr:uid="{00000000-0005-0000-0000-0000A11E0000}"/>
    <cellStyle name="Calcul 2" xfId="6386" hidden="1" xr:uid="{00000000-0005-0000-0000-0000A21E0000}"/>
    <cellStyle name="Calcul 2" xfId="6436" hidden="1" xr:uid="{00000000-0005-0000-0000-0000A31E0000}"/>
    <cellStyle name="Calcul 2" xfId="6486" hidden="1" xr:uid="{00000000-0005-0000-0000-0000A41E0000}"/>
    <cellStyle name="Calcul 2" xfId="6536" hidden="1" xr:uid="{00000000-0005-0000-0000-0000A51E0000}"/>
    <cellStyle name="Calcul 2" xfId="6585" hidden="1" xr:uid="{00000000-0005-0000-0000-0000A61E0000}"/>
    <cellStyle name="Calcul 2" xfId="6633" hidden="1" xr:uid="{00000000-0005-0000-0000-0000A71E0000}"/>
    <cellStyle name="Calcul 2" xfId="6680" hidden="1" xr:uid="{00000000-0005-0000-0000-0000A81E0000}"/>
    <cellStyle name="Calcul 2" xfId="6727" hidden="1" xr:uid="{00000000-0005-0000-0000-0000A91E0000}"/>
    <cellStyle name="Calcul 2" xfId="6772" hidden="1" xr:uid="{00000000-0005-0000-0000-0000AA1E0000}"/>
    <cellStyle name="Calcul 2" xfId="6811" hidden="1" xr:uid="{00000000-0005-0000-0000-0000AB1E0000}"/>
    <cellStyle name="Calcul 2" xfId="6848" hidden="1" xr:uid="{00000000-0005-0000-0000-0000AC1E0000}"/>
    <cellStyle name="Calcul 2" xfId="6882" hidden="1" xr:uid="{00000000-0005-0000-0000-0000AD1E0000}"/>
    <cellStyle name="Calcul 2" xfId="6925" hidden="1" xr:uid="{00000000-0005-0000-0000-0000AE1E0000}"/>
    <cellStyle name="Calcul 2" xfId="7034" hidden="1" xr:uid="{00000000-0005-0000-0000-0000AF1E0000}"/>
    <cellStyle name="Calcul 2" xfId="7093" hidden="1" xr:uid="{00000000-0005-0000-0000-0000B01E0000}"/>
    <cellStyle name="Calcul 2" xfId="7139" hidden="1" xr:uid="{00000000-0005-0000-0000-0000B11E0000}"/>
    <cellStyle name="Calcul 2" xfId="7182" hidden="1" xr:uid="{00000000-0005-0000-0000-0000B21E0000}"/>
    <cellStyle name="Calcul 2" xfId="7221" hidden="1" xr:uid="{00000000-0005-0000-0000-0000B31E0000}"/>
    <cellStyle name="Calcul 2" xfId="7257" hidden="1" xr:uid="{00000000-0005-0000-0000-0000B41E0000}"/>
    <cellStyle name="Calcul 2" xfId="7292" hidden="1" xr:uid="{00000000-0005-0000-0000-0000B51E0000}"/>
    <cellStyle name="Calcul 2" xfId="7298" hidden="1" xr:uid="{00000000-0005-0000-0000-0000B61E0000}"/>
    <cellStyle name="Calcul 2" xfId="7449" hidden="1" xr:uid="{00000000-0005-0000-0000-0000B71E0000}"/>
    <cellStyle name="Calcul 2" xfId="7542" hidden="1" xr:uid="{00000000-0005-0000-0000-0000B81E0000}"/>
    <cellStyle name="Calcul 2" xfId="7653" hidden="1" xr:uid="{00000000-0005-0000-0000-0000B91E0000}"/>
    <cellStyle name="Calcul 2" xfId="7703" hidden="1" xr:uid="{00000000-0005-0000-0000-0000BA1E0000}"/>
    <cellStyle name="Calcul 2" xfId="7753" hidden="1" xr:uid="{00000000-0005-0000-0000-0000BB1E0000}"/>
    <cellStyle name="Calcul 2" xfId="7803" hidden="1" xr:uid="{00000000-0005-0000-0000-0000BC1E0000}"/>
    <cellStyle name="Calcul 2" xfId="7852" hidden="1" xr:uid="{00000000-0005-0000-0000-0000BD1E0000}"/>
    <cellStyle name="Calcul 2" xfId="7900" hidden="1" xr:uid="{00000000-0005-0000-0000-0000BE1E0000}"/>
    <cellStyle name="Calcul 2" xfId="7947" hidden="1" xr:uid="{00000000-0005-0000-0000-0000BF1E0000}"/>
    <cellStyle name="Calcul 2" xfId="7994" hidden="1" xr:uid="{00000000-0005-0000-0000-0000C01E0000}"/>
    <cellStyle name="Calcul 2" xfId="8039" hidden="1" xr:uid="{00000000-0005-0000-0000-0000C11E0000}"/>
    <cellStyle name="Calcul 2" xfId="8078" hidden="1" xr:uid="{00000000-0005-0000-0000-0000C21E0000}"/>
    <cellStyle name="Calcul 2" xfId="8115" hidden="1" xr:uid="{00000000-0005-0000-0000-0000C31E0000}"/>
    <cellStyle name="Calcul 2" xfId="8149" hidden="1" xr:uid="{00000000-0005-0000-0000-0000C41E0000}"/>
    <cellStyle name="Calcul 2" xfId="8189" hidden="1" xr:uid="{00000000-0005-0000-0000-0000C51E0000}"/>
    <cellStyle name="Calcul 2" xfId="8296" hidden="1" xr:uid="{00000000-0005-0000-0000-0000C61E0000}"/>
    <cellStyle name="Calcul 2" xfId="8354" hidden="1" xr:uid="{00000000-0005-0000-0000-0000C71E0000}"/>
    <cellStyle name="Calcul 2" xfId="8400" hidden="1" xr:uid="{00000000-0005-0000-0000-0000C81E0000}"/>
    <cellStyle name="Calcul 2" xfId="8443" hidden="1" xr:uid="{00000000-0005-0000-0000-0000C91E0000}"/>
    <cellStyle name="Calcul 2" xfId="8482" hidden="1" xr:uid="{00000000-0005-0000-0000-0000CA1E0000}"/>
    <cellStyle name="Calcul 2" xfId="8518" hidden="1" xr:uid="{00000000-0005-0000-0000-0000CB1E0000}"/>
    <cellStyle name="Calcul 2" xfId="8553" hidden="1" xr:uid="{00000000-0005-0000-0000-0000CC1E0000}"/>
    <cellStyle name="Calcul 2" xfId="8556" hidden="1" xr:uid="{00000000-0005-0000-0000-0000CD1E0000}"/>
    <cellStyle name="Calcul 2" xfId="7397" hidden="1" xr:uid="{00000000-0005-0000-0000-0000CE1E0000}"/>
    <cellStyle name="Calcul 2" xfId="6176" hidden="1" xr:uid="{00000000-0005-0000-0000-0000CF1E0000}"/>
    <cellStyle name="Calcul 2" xfId="8649" hidden="1" xr:uid="{00000000-0005-0000-0000-0000D01E0000}"/>
    <cellStyle name="Calcul 2" xfId="8761" hidden="1" xr:uid="{00000000-0005-0000-0000-0000D11E0000}"/>
    <cellStyle name="Calcul 2" xfId="8811" hidden="1" xr:uid="{00000000-0005-0000-0000-0000D21E0000}"/>
    <cellStyle name="Calcul 2" xfId="8860" hidden="1" xr:uid="{00000000-0005-0000-0000-0000D31E0000}"/>
    <cellStyle name="Calcul 2" xfId="8910" hidden="1" xr:uid="{00000000-0005-0000-0000-0000D41E0000}"/>
    <cellStyle name="Calcul 2" xfId="8959" hidden="1" xr:uid="{00000000-0005-0000-0000-0000D51E0000}"/>
    <cellStyle name="Calcul 2" xfId="9007" hidden="1" xr:uid="{00000000-0005-0000-0000-0000D61E0000}"/>
    <cellStyle name="Calcul 2" xfId="9054" hidden="1" xr:uid="{00000000-0005-0000-0000-0000D71E0000}"/>
    <cellStyle name="Calcul 2" xfId="9101" hidden="1" xr:uid="{00000000-0005-0000-0000-0000D81E0000}"/>
    <cellStyle name="Calcul 2" xfId="9146" hidden="1" xr:uid="{00000000-0005-0000-0000-0000D91E0000}"/>
    <cellStyle name="Calcul 2" xfId="9185" hidden="1" xr:uid="{00000000-0005-0000-0000-0000DA1E0000}"/>
    <cellStyle name="Calcul 2" xfId="9222" hidden="1" xr:uid="{00000000-0005-0000-0000-0000DB1E0000}"/>
    <cellStyle name="Calcul 2" xfId="9256" hidden="1" xr:uid="{00000000-0005-0000-0000-0000DC1E0000}"/>
    <cellStyle name="Calcul 2" xfId="9300" hidden="1" xr:uid="{00000000-0005-0000-0000-0000DD1E0000}"/>
    <cellStyle name="Calcul 2" xfId="9410" hidden="1" xr:uid="{00000000-0005-0000-0000-0000DE1E0000}"/>
    <cellStyle name="Calcul 2" xfId="9469" hidden="1" xr:uid="{00000000-0005-0000-0000-0000DF1E0000}"/>
    <cellStyle name="Calcul 2" xfId="9515" hidden="1" xr:uid="{00000000-0005-0000-0000-0000E01E0000}"/>
    <cellStyle name="Calcul 2" xfId="9558" hidden="1" xr:uid="{00000000-0005-0000-0000-0000E11E0000}"/>
    <cellStyle name="Calcul 2" xfId="9597" hidden="1" xr:uid="{00000000-0005-0000-0000-0000E21E0000}"/>
    <cellStyle name="Calcul 2" xfId="9633" hidden="1" xr:uid="{00000000-0005-0000-0000-0000E31E0000}"/>
    <cellStyle name="Calcul 2" xfId="9668" hidden="1" xr:uid="{00000000-0005-0000-0000-0000E41E0000}"/>
    <cellStyle name="Calcul 2" xfId="9675" hidden="1" xr:uid="{00000000-0005-0000-0000-0000E51E0000}"/>
    <cellStyle name="Calcul 2" xfId="9829" hidden="1" xr:uid="{00000000-0005-0000-0000-0000E61E0000}"/>
    <cellStyle name="Calcul 2" xfId="9922" hidden="1" xr:uid="{00000000-0005-0000-0000-0000E71E0000}"/>
    <cellStyle name="Calcul 2" xfId="10033" hidden="1" xr:uid="{00000000-0005-0000-0000-0000E81E0000}"/>
    <cellStyle name="Calcul 2" xfId="10083" hidden="1" xr:uid="{00000000-0005-0000-0000-0000E91E0000}"/>
    <cellStyle name="Calcul 2" xfId="10133" hidden="1" xr:uid="{00000000-0005-0000-0000-0000EA1E0000}"/>
    <cellStyle name="Calcul 2" xfId="10183" hidden="1" xr:uid="{00000000-0005-0000-0000-0000EB1E0000}"/>
    <cellStyle name="Calcul 2" xfId="10232" hidden="1" xr:uid="{00000000-0005-0000-0000-0000EC1E0000}"/>
    <cellStyle name="Calcul 2" xfId="10280" hidden="1" xr:uid="{00000000-0005-0000-0000-0000ED1E0000}"/>
    <cellStyle name="Calcul 2" xfId="10327" hidden="1" xr:uid="{00000000-0005-0000-0000-0000EE1E0000}"/>
    <cellStyle name="Calcul 2" xfId="10374" hidden="1" xr:uid="{00000000-0005-0000-0000-0000EF1E0000}"/>
    <cellStyle name="Calcul 2" xfId="10419" hidden="1" xr:uid="{00000000-0005-0000-0000-0000F01E0000}"/>
    <cellStyle name="Calcul 2" xfId="10458" hidden="1" xr:uid="{00000000-0005-0000-0000-0000F11E0000}"/>
    <cellStyle name="Calcul 2" xfId="10495" hidden="1" xr:uid="{00000000-0005-0000-0000-0000F21E0000}"/>
    <cellStyle name="Calcul 2" xfId="10529" hidden="1" xr:uid="{00000000-0005-0000-0000-0000F31E0000}"/>
    <cellStyle name="Calcul 2" xfId="10569" hidden="1" xr:uid="{00000000-0005-0000-0000-0000F41E0000}"/>
    <cellStyle name="Calcul 2" xfId="10676" hidden="1" xr:uid="{00000000-0005-0000-0000-0000F51E0000}"/>
    <cellStyle name="Calcul 2" xfId="10734" hidden="1" xr:uid="{00000000-0005-0000-0000-0000F61E0000}"/>
    <cellStyle name="Calcul 2" xfId="10780" hidden="1" xr:uid="{00000000-0005-0000-0000-0000F71E0000}"/>
    <cellStyle name="Calcul 2" xfId="10823" hidden="1" xr:uid="{00000000-0005-0000-0000-0000F81E0000}"/>
    <cellStyle name="Calcul 2" xfId="10862" hidden="1" xr:uid="{00000000-0005-0000-0000-0000F91E0000}"/>
    <cellStyle name="Calcul 2" xfId="10898" hidden="1" xr:uid="{00000000-0005-0000-0000-0000FA1E0000}"/>
    <cellStyle name="Calcul 2" xfId="10933" hidden="1" xr:uid="{00000000-0005-0000-0000-0000FB1E0000}"/>
    <cellStyle name="Calcul 2" xfId="10937" hidden="1" xr:uid="{00000000-0005-0000-0000-0000FC1E0000}"/>
    <cellStyle name="Calcul 2" xfId="9777" hidden="1" xr:uid="{00000000-0005-0000-0000-0000FD1E0000}"/>
    <cellStyle name="Calcul 2" xfId="6077" hidden="1" xr:uid="{00000000-0005-0000-0000-0000FE1E0000}"/>
    <cellStyle name="Calcul 2" xfId="7354" hidden="1" xr:uid="{00000000-0005-0000-0000-0000FF1E0000}"/>
    <cellStyle name="Calcul 2" xfId="11103" hidden="1" xr:uid="{00000000-0005-0000-0000-0000001F0000}"/>
    <cellStyle name="Calcul 2" xfId="11153" hidden="1" xr:uid="{00000000-0005-0000-0000-0000011F0000}"/>
    <cellStyle name="Calcul 2" xfId="11203" hidden="1" xr:uid="{00000000-0005-0000-0000-0000021F0000}"/>
    <cellStyle name="Calcul 2" xfId="11253" hidden="1" xr:uid="{00000000-0005-0000-0000-0000031F0000}"/>
    <cellStyle name="Calcul 2" xfId="11302" hidden="1" xr:uid="{00000000-0005-0000-0000-0000041F0000}"/>
    <cellStyle name="Calcul 2" xfId="11350" hidden="1" xr:uid="{00000000-0005-0000-0000-0000051F0000}"/>
    <cellStyle name="Calcul 2" xfId="11397" hidden="1" xr:uid="{00000000-0005-0000-0000-0000061F0000}"/>
    <cellStyle name="Calcul 2" xfId="11444" hidden="1" xr:uid="{00000000-0005-0000-0000-0000071F0000}"/>
    <cellStyle name="Calcul 2" xfId="11489" hidden="1" xr:uid="{00000000-0005-0000-0000-0000081F0000}"/>
    <cellStyle name="Calcul 2" xfId="11528" hidden="1" xr:uid="{00000000-0005-0000-0000-0000091F0000}"/>
    <cellStyle name="Calcul 2" xfId="11565" hidden="1" xr:uid="{00000000-0005-0000-0000-00000A1F0000}"/>
    <cellStyle name="Calcul 2" xfId="11599" hidden="1" xr:uid="{00000000-0005-0000-0000-00000B1F0000}"/>
    <cellStyle name="Calcul 2" xfId="11641" hidden="1" xr:uid="{00000000-0005-0000-0000-00000C1F0000}"/>
    <cellStyle name="Calcul 2" xfId="11748" hidden="1" xr:uid="{00000000-0005-0000-0000-00000D1F0000}"/>
    <cellStyle name="Calcul 2" xfId="11805" hidden="1" xr:uid="{00000000-0005-0000-0000-00000E1F0000}"/>
    <cellStyle name="Calcul 2" xfId="11851" hidden="1" xr:uid="{00000000-0005-0000-0000-00000F1F0000}"/>
    <cellStyle name="Calcul 2" xfId="11894" hidden="1" xr:uid="{00000000-0005-0000-0000-0000101F0000}"/>
    <cellStyle name="Calcul 2" xfId="11933" hidden="1" xr:uid="{00000000-0005-0000-0000-0000111F0000}"/>
    <cellStyle name="Calcul 2" xfId="11969" hidden="1" xr:uid="{00000000-0005-0000-0000-0000121F0000}"/>
    <cellStyle name="Calcul 2" xfId="12004" hidden="1" xr:uid="{00000000-0005-0000-0000-0000131F0000}"/>
    <cellStyle name="Calcul 2" xfId="12006" hidden="1" xr:uid="{00000000-0005-0000-0000-0000141F0000}"/>
    <cellStyle name="Calcul 2" xfId="12129" hidden="1" xr:uid="{00000000-0005-0000-0000-0000151F0000}"/>
    <cellStyle name="Calcul 2" xfId="12221" hidden="1" xr:uid="{00000000-0005-0000-0000-0000161F0000}"/>
    <cellStyle name="Calcul 2" xfId="12332" hidden="1" xr:uid="{00000000-0005-0000-0000-0000171F0000}"/>
    <cellStyle name="Calcul 2" xfId="12382" hidden="1" xr:uid="{00000000-0005-0000-0000-0000181F0000}"/>
    <cellStyle name="Calcul 2" xfId="12432" hidden="1" xr:uid="{00000000-0005-0000-0000-0000191F0000}"/>
    <cellStyle name="Calcul 2" xfId="12482" hidden="1" xr:uid="{00000000-0005-0000-0000-00001A1F0000}"/>
    <cellStyle name="Calcul 2" xfId="12531" hidden="1" xr:uid="{00000000-0005-0000-0000-00001B1F0000}"/>
    <cellStyle name="Calcul 2" xfId="12579" hidden="1" xr:uid="{00000000-0005-0000-0000-00001C1F0000}"/>
    <cellStyle name="Calcul 2" xfId="12626" hidden="1" xr:uid="{00000000-0005-0000-0000-00001D1F0000}"/>
    <cellStyle name="Calcul 2" xfId="12673" hidden="1" xr:uid="{00000000-0005-0000-0000-00001E1F0000}"/>
    <cellStyle name="Calcul 2" xfId="12718" hidden="1" xr:uid="{00000000-0005-0000-0000-00001F1F0000}"/>
    <cellStyle name="Calcul 2" xfId="12757" hidden="1" xr:uid="{00000000-0005-0000-0000-0000201F0000}"/>
    <cellStyle name="Calcul 2" xfId="12794" hidden="1" xr:uid="{00000000-0005-0000-0000-0000211F0000}"/>
    <cellStyle name="Calcul 2" xfId="12828" hidden="1" xr:uid="{00000000-0005-0000-0000-0000221F0000}"/>
    <cellStyle name="Calcul 2" xfId="12868" hidden="1" xr:uid="{00000000-0005-0000-0000-0000231F0000}"/>
    <cellStyle name="Calcul 2" xfId="12974" hidden="1" xr:uid="{00000000-0005-0000-0000-0000241F0000}"/>
    <cellStyle name="Calcul 2" xfId="13031" hidden="1" xr:uid="{00000000-0005-0000-0000-0000251F0000}"/>
    <cellStyle name="Calcul 2" xfId="13077" hidden="1" xr:uid="{00000000-0005-0000-0000-0000261F0000}"/>
    <cellStyle name="Calcul 2" xfId="13120" hidden="1" xr:uid="{00000000-0005-0000-0000-0000271F0000}"/>
    <cellStyle name="Calcul 2" xfId="13159" hidden="1" xr:uid="{00000000-0005-0000-0000-0000281F0000}"/>
    <cellStyle name="Calcul 2" xfId="13195" hidden="1" xr:uid="{00000000-0005-0000-0000-0000291F0000}"/>
    <cellStyle name="Calcul 2" xfId="13230" hidden="1" xr:uid="{00000000-0005-0000-0000-00002A1F0000}"/>
    <cellStyle name="Calcul 2" xfId="13232" hidden="1" xr:uid="{00000000-0005-0000-0000-00002B1F0000}"/>
    <cellStyle name="Calcul 2" xfId="12078" hidden="1" xr:uid="{00000000-0005-0000-0000-00002C1F0000}"/>
    <cellStyle name="Calcul 2" xfId="13282" hidden="1" xr:uid="{00000000-0005-0000-0000-00002D1F0000}"/>
    <cellStyle name="Calcul 2" xfId="9928" hidden="1" xr:uid="{00000000-0005-0000-0000-00002E1F0000}"/>
    <cellStyle name="Calcul 2" xfId="13335" hidden="1" xr:uid="{00000000-0005-0000-0000-00002F1F0000}"/>
    <cellStyle name="Calcul 2" xfId="13384" hidden="1" xr:uid="{00000000-0005-0000-0000-0000301F0000}"/>
    <cellStyle name="Calcul 2" xfId="13433" hidden="1" xr:uid="{00000000-0005-0000-0000-0000311F0000}"/>
    <cellStyle name="Calcul 2" xfId="13482" hidden="1" xr:uid="{00000000-0005-0000-0000-0000321F0000}"/>
    <cellStyle name="Calcul 2" xfId="13530" hidden="1" xr:uid="{00000000-0005-0000-0000-0000331F0000}"/>
    <cellStyle name="Calcul 2" xfId="13577" hidden="1" xr:uid="{00000000-0005-0000-0000-0000341F0000}"/>
    <cellStyle name="Calcul 2" xfId="13623" hidden="1" xr:uid="{00000000-0005-0000-0000-0000351F0000}"/>
    <cellStyle name="Calcul 2" xfId="13670" hidden="1" xr:uid="{00000000-0005-0000-0000-0000361F0000}"/>
    <cellStyle name="Calcul 2" xfId="13715" hidden="1" xr:uid="{00000000-0005-0000-0000-0000371F0000}"/>
    <cellStyle name="Calcul 2" xfId="13754" hidden="1" xr:uid="{00000000-0005-0000-0000-0000381F0000}"/>
    <cellStyle name="Calcul 2" xfId="13791" hidden="1" xr:uid="{00000000-0005-0000-0000-0000391F0000}"/>
    <cellStyle name="Calcul 2" xfId="13825" hidden="1" xr:uid="{00000000-0005-0000-0000-00003A1F0000}"/>
    <cellStyle name="Calcul 2" xfId="13865" hidden="1" xr:uid="{00000000-0005-0000-0000-00003B1F0000}"/>
    <cellStyle name="Calcul 2" xfId="13970" hidden="1" xr:uid="{00000000-0005-0000-0000-00003C1F0000}"/>
    <cellStyle name="Calcul 2" xfId="14027" hidden="1" xr:uid="{00000000-0005-0000-0000-00003D1F0000}"/>
    <cellStyle name="Calcul 2" xfId="14073" hidden="1" xr:uid="{00000000-0005-0000-0000-00003E1F0000}"/>
    <cellStyle name="Calcul 2" xfId="14116" hidden="1" xr:uid="{00000000-0005-0000-0000-00003F1F0000}"/>
    <cellStyle name="Calcul 2" xfId="14155" hidden="1" xr:uid="{00000000-0005-0000-0000-0000401F0000}"/>
    <cellStyle name="Calcul 2" xfId="14191" hidden="1" xr:uid="{00000000-0005-0000-0000-0000411F0000}"/>
    <cellStyle name="Calcul 2" xfId="14226" hidden="1" xr:uid="{00000000-0005-0000-0000-0000421F0000}"/>
    <cellStyle name="Calcul 2" xfId="14228" hidden="1" xr:uid="{00000000-0005-0000-0000-0000431F0000}"/>
    <cellStyle name="Calcul 2" xfId="14329" hidden="1" xr:uid="{00000000-0005-0000-0000-0000441F0000}"/>
    <cellStyle name="Calcul 2" xfId="14421" hidden="1" xr:uid="{00000000-0005-0000-0000-0000451F0000}"/>
    <cellStyle name="Calcul 2" xfId="14531" hidden="1" xr:uid="{00000000-0005-0000-0000-0000461F0000}"/>
    <cellStyle name="Calcul 2" xfId="14581" hidden="1" xr:uid="{00000000-0005-0000-0000-0000471F0000}"/>
    <cellStyle name="Calcul 2" xfId="14631" hidden="1" xr:uid="{00000000-0005-0000-0000-0000481F0000}"/>
    <cellStyle name="Calcul 2" xfId="14681" hidden="1" xr:uid="{00000000-0005-0000-0000-0000491F0000}"/>
    <cellStyle name="Calcul 2" xfId="14730" hidden="1" xr:uid="{00000000-0005-0000-0000-00004A1F0000}"/>
    <cellStyle name="Calcul 2" xfId="14778" hidden="1" xr:uid="{00000000-0005-0000-0000-00004B1F0000}"/>
    <cellStyle name="Calcul 2" xfId="14825" hidden="1" xr:uid="{00000000-0005-0000-0000-00004C1F0000}"/>
    <cellStyle name="Calcul 2" xfId="14872" hidden="1" xr:uid="{00000000-0005-0000-0000-00004D1F0000}"/>
    <cellStyle name="Calcul 2" xfId="14917" hidden="1" xr:uid="{00000000-0005-0000-0000-00004E1F0000}"/>
    <cellStyle name="Calcul 2" xfId="14956" hidden="1" xr:uid="{00000000-0005-0000-0000-00004F1F0000}"/>
    <cellStyle name="Calcul 2" xfId="14993" hidden="1" xr:uid="{00000000-0005-0000-0000-0000501F0000}"/>
    <cellStyle name="Calcul 2" xfId="15027" hidden="1" xr:uid="{00000000-0005-0000-0000-0000511F0000}"/>
    <cellStyle name="Calcul 2" xfId="15067" hidden="1" xr:uid="{00000000-0005-0000-0000-0000521F0000}"/>
    <cellStyle name="Calcul 2" xfId="15173" hidden="1" xr:uid="{00000000-0005-0000-0000-0000531F0000}"/>
    <cellStyle name="Calcul 2" xfId="15231" hidden="1" xr:uid="{00000000-0005-0000-0000-0000541F0000}"/>
    <cellStyle name="Calcul 2" xfId="15277" hidden="1" xr:uid="{00000000-0005-0000-0000-0000551F0000}"/>
    <cellStyle name="Calcul 2" xfId="15320" hidden="1" xr:uid="{00000000-0005-0000-0000-0000561F0000}"/>
    <cellStyle name="Calcul 2" xfId="15359" hidden="1" xr:uid="{00000000-0005-0000-0000-0000571F0000}"/>
    <cellStyle name="Calcul 2" xfId="15395" hidden="1" xr:uid="{00000000-0005-0000-0000-0000581F0000}"/>
    <cellStyle name="Calcul 2" xfId="15430" hidden="1" xr:uid="{00000000-0005-0000-0000-0000591F0000}"/>
    <cellStyle name="Calcul 2" xfId="15433" hidden="1" xr:uid="{00000000-0005-0000-0000-00005A1F0000}"/>
    <cellStyle name="Calcul 2" xfId="14278" hidden="1" xr:uid="{00000000-0005-0000-0000-00005B1F0000}"/>
    <cellStyle name="Calcul 2" xfId="15610" hidden="1" xr:uid="{00000000-0005-0000-0000-00005C1F0000}"/>
    <cellStyle name="Calcul 2" xfId="15712" hidden="1" xr:uid="{00000000-0005-0000-0000-00005D1F0000}"/>
    <cellStyle name="Calcul 2" xfId="15824" hidden="1" xr:uid="{00000000-0005-0000-0000-00005E1F0000}"/>
    <cellStyle name="Calcul 2" xfId="15874" hidden="1" xr:uid="{00000000-0005-0000-0000-00005F1F0000}"/>
    <cellStyle name="Calcul 2" xfId="15924" hidden="1" xr:uid="{00000000-0005-0000-0000-0000601F0000}"/>
    <cellStyle name="Calcul 2" xfId="15974" hidden="1" xr:uid="{00000000-0005-0000-0000-0000611F0000}"/>
    <cellStyle name="Calcul 2" xfId="16023" hidden="1" xr:uid="{00000000-0005-0000-0000-0000621F0000}"/>
    <cellStyle name="Calcul 2" xfId="16071" hidden="1" xr:uid="{00000000-0005-0000-0000-0000631F0000}"/>
    <cellStyle name="Calcul 2" xfId="16118" hidden="1" xr:uid="{00000000-0005-0000-0000-0000641F0000}"/>
    <cellStyle name="Calcul 2" xfId="16165" hidden="1" xr:uid="{00000000-0005-0000-0000-0000651F0000}"/>
    <cellStyle name="Calcul 2" xfId="16210" hidden="1" xr:uid="{00000000-0005-0000-0000-0000661F0000}"/>
    <cellStyle name="Calcul 2" xfId="16249" hidden="1" xr:uid="{00000000-0005-0000-0000-0000671F0000}"/>
    <cellStyle name="Calcul 2" xfId="16286" hidden="1" xr:uid="{00000000-0005-0000-0000-0000681F0000}"/>
    <cellStyle name="Calcul 2" xfId="16320" hidden="1" xr:uid="{00000000-0005-0000-0000-0000691F0000}"/>
    <cellStyle name="Calcul 2" xfId="16364" hidden="1" xr:uid="{00000000-0005-0000-0000-00006A1F0000}"/>
    <cellStyle name="Calcul 2" xfId="16474" hidden="1" xr:uid="{00000000-0005-0000-0000-00006B1F0000}"/>
    <cellStyle name="Calcul 2" xfId="16533" hidden="1" xr:uid="{00000000-0005-0000-0000-00006C1F0000}"/>
    <cellStyle name="Calcul 2" xfId="16579" hidden="1" xr:uid="{00000000-0005-0000-0000-00006D1F0000}"/>
    <cellStyle name="Calcul 2" xfId="16622" hidden="1" xr:uid="{00000000-0005-0000-0000-00006E1F0000}"/>
    <cellStyle name="Calcul 2" xfId="16661" hidden="1" xr:uid="{00000000-0005-0000-0000-00006F1F0000}"/>
    <cellStyle name="Calcul 2" xfId="16697" hidden="1" xr:uid="{00000000-0005-0000-0000-0000701F0000}"/>
    <cellStyle name="Calcul 2" xfId="16732" hidden="1" xr:uid="{00000000-0005-0000-0000-0000711F0000}"/>
    <cellStyle name="Calcul 2" xfId="16739" hidden="1" xr:uid="{00000000-0005-0000-0000-0000721F0000}"/>
    <cellStyle name="Calcul 2" xfId="16904" hidden="1" xr:uid="{00000000-0005-0000-0000-0000731F0000}"/>
    <cellStyle name="Calcul 2" xfId="16997" hidden="1" xr:uid="{00000000-0005-0000-0000-0000741F0000}"/>
    <cellStyle name="Calcul 2" xfId="17108" hidden="1" xr:uid="{00000000-0005-0000-0000-0000751F0000}"/>
    <cellStyle name="Calcul 2" xfId="17158" hidden="1" xr:uid="{00000000-0005-0000-0000-0000761F0000}"/>
    <cellStyle name="Calcul 2" xfId="17208" hidden="1" xr:uid="{00000000-0005-0000-0000-0000771F0000}"/>
    <cellStyle name="Calcul 2" xfId="17258" hidden="1" xr:uid="{00000000-0005-0000-0000-0000781F0000}"/>
    <cellStyle name="Calcul 2" xfId="17307" hidden="1" xr:uid="{00000000-0005-0000-0000-0000791F0000}"/>
    <cellStyle name="Calcul 2" xfId="17355" hidden="1" xr:uid="{00000000-0005-0000-0000-00007A1F0000}"/>
    <cellStyle name="Calcul 2" xfId="17402" hidden="1" xr:uid="{00000000-0005-0000-0000-00007B1F0000}"/>
    <cellStyle name="Calcul 2" xfId="17449" hidden="1" xr:uid="{00000000-0005-0000-0000-00007C1F0000}"/>
    <cellStyle name="Calcul 2" xfId="17494" hidden="1" xr:uid="{00000000-0005-0000-0000-00007D1F0000}"/>
    <cellStyle name="Calcul 2" xfId="17533" hidden="1" xr:uid="{00000000-0005-0000-0000-00007E1F0000}"/>
    <cellStyle name="Calcul 2" xfId="17570" hidden="1" xr:uid="{00000000-0005-0000-0000-00007F1F0000}"/>
    <cellStyle name="Calcul 2" xfId="17604" hidden="1" xr:uid="{00000000-0005-0000-0000-0000801F0000}"/>
    <cellStyle name="Calcul 2" xfId="17644" hidden="1" xr:uid="{00000000-0005-0000-0000-0000811F0000}"/>
    <cellStyle name="Calcul 2" xfId="17751" hidden="1" xr:uid="{00000000-0005-0000-0000-0000821F0000}"/>
    <cellStyle name="Calcul 2" xfId="17809" hidden="1" xr:uid="{00000000-0005-0000-0000-0000831F0000}"/>
    <cellStyle name="Calcul 2" xfId="17855" hidden="1" xr:uid="{00000000-0005-0000-0000-0000841F0000}"/>
    <cellStyle name="Calcul 2" xfId="17898" hidden="1" xr:uid="{00000000-0005-0000-0000-0000851F0000}"/>
    <cellStyle name="Calcul 2" xfId="17937" hidden="1" xr:uid="{00000000-0005-0000-0000-0000861F0000}"/>
    <cellStyle name="Calcul 2" xfId="17973" hidden="1" xr:uid="{00000000-0005-0000-0000-0000871F0000}"/>
    <cellStyle name="Calcul 2" xfId="18008" hidden="1" xr:uid="{00000000-0005-0000-0000-0000881F0000}"/>
    <cellStyle name="Calcul 2" xfId="18012" hidden="1" xr:uid="{00000000-0005-0000-0000-0000891F0000}"/>
    <cellStyle name="Calcul 2" xfId="16852" hidden="1" xr:uid="{00000000-0005-0000-0000-00008A1F0000}"/>
    <cellStyle name="Calcul 2" xfId="15614" hidden="1" xr:uid="{00000000-0005-0000-0000-00008B1F0000}"/>
    <cellStyle name="Calcul 2" xfId="15564" hidden="1" xr:uid="{00000000-0005-0000-0000-00008C1F0000}"/>
    <cellStyle name="Calcul 2" xfId="18163" hidden="1" xr:uid="{00000000-0005-0000-0000-00008D1F0000}"/>
    <cellStyle name="Calcul 2" xfId="18213" hidden="1" xr:uid="{00000000-0005-0000-0000-00008E1F0000}"/>
    <cellStyle name="Calcul 2" xfId="18263" hidden="1" xr:uid="{00000000-0005-0000-0000-00008F1F0000}"/>
    <cellStyle name="Calcul 2" xfId="18313" hidden="1" xr:uid="{00000000-0005-0000-0000-0000901F0000}"/>
    <cellStyle name="Calcul 2" xfId="18362" hidden="1" xr:uid="{00000000-0005-0000-0000-0000911F0000}"/>
    <cellStyle name="Calcul 2" xfId="18409" hidden="1" xr:uid="{00000000-0005-0000-0000-0000921F0000}"/>
    <cellStyle name="Calcul 2" xfId="18456" hidden="1" xr:uid="{00000000-0005-0000-0000-0000931F0000}"/>
    <cellStyle name="Calcul 2" xfId="18503" hidden="1" xr:uid="{00000000-0005-0000-0000-0000941F0000}"/>
    <cellStyle name="Calcul 2" xfId="18548" hidden="1" xr:uid="{00000000-0005-0000-0000-0000951F0000}"/>
    <cellStyle name="Calcul 2" xfId="18587" hidden="1" xr:uid="{00000000-0005-0000-0000-0000961F0000}"/>
    <cellStyle name="Calcul 2" xfId="18624" hidden="1" xr:uid="{00000000-0005-0000-0000-0000971F0000}"/>
    <cellStyle name="Calcul 2" xfId="18658" hidden="1" xr:uid="{00000000-0005-0000-0000-0000981F0000}"/>
    <cellStyle name="Calcul 2" xfId="18702" hidden="1" xr:uid="{00000000-0005-0000-0000-0000991F0000}"/>
    <cellStyle name="Calcul 2" xfId="18812" hidden="1" xr:uid="{00000000-0005-0000-0000-00009A1F0000}"/>
    <cellStyle name="Calcul 2" xfId="18871" hidden="1" xr:uid="{00000000-0005-0000-0000-00009B1F0000}"/>
    <cellStyle name="Calcul 2" xfId="18917" hidden="1" xr:uid="{00000000-0005-0000-0000-00009C1F0000}"/>
    <cellStyle name="Calcul 2" xfId="18960" hidden="1" xr:uid="{00000000-0005-0000-0000-00009D1F0000}"/>
    <cellStyle name="Calcul 2" xfId="18999" hidden="1" xr:uid="{00000000-0005-0000-0000-00009E1F0000}"/>
    <cellStyle name="Calcul 2" xfId="19035" hidden="1" xr:uid="{00000000-0005-0000-0000-00009F1F0000}"/>
    <cellStyle name="Calcul 2" xfId="19070" hidden="1" xr:uid="{00000000-0005-0000-0000-0000A01F0000}"/>
    <cellStyle name="Calcul 2" xfId="19077" hidden="1" xr:uid="{00000000-0005-0000-0000-0000A11F0000}"/>
    <cellStyle name="Calcul 2" xfId="19240" hidden="1" xr:uid="{00000000-0005-0000-0000-0000A21F0000}"/>
    <cellStyle name="Calcul 2" xfId="19333" hidden="1" xr:uid="{00000000-0005-0000-0000-0000A31F0000}"/>
    <cellStyle name="Calcul 2" xfId="19444" hidden="1" xr:uid="{00000000-0005-0000-0000-0000A41F0000}"/>
    <cellStyle name="Calcul 2" xfId="19494" hidden="1" xr:uid="{00000000-0005-0000-0000-0000A51F0000}"/>
    <cellStyle name="Calcul 2" xfId="19544" hidden="1" xr:uid="{00000000-0005-0000-0000-0000A61F0000}"/>
    <cellStyle name="Calcul 2" xfId="19594" hidden="1" xr:uid="{00000000-0005-0000-0000-0000A71F0000}"/>
    <cellStyle name="Calcul 2" xfId="19643" hidden="1" xr:uid="{00000000-0005-0000-0000-0000A81F0000}"/>
    <cellStyle name="Calcul 2" xfId="19691" hidden="1" xr:uid="{00000000-0005-0000-0000-0000A91F0000}"/>
    <cellStyle name="Calcul 2" xfId="19738" hidden="1" xr:uid="{00000000-0005-0000-0000-0000AA1F0000}"/>
    <cellStyle name="Calcul 2" xfId="19785" hidden="1" xr:uid="{00000000-0005-0000-0000-0000AB1F0000}"/>
    <cellStyle name="Calcul 2" xfId="19830" hidden="1" xr:uid="{00000000-0005-0000-0000-0000AC1F0000}"/>
    <cellStyle name="Calcul 2" xfId="19869" hidden="1" xr:uid="{00000000-0005-0000-0000-0000AD1F0000}"/>
    <cellStyle name="Calcul 2" xfId="19906" hidden="1" xr:uid="{00000000-0005-0000-0000-0000AE1F0000}"/>
    <cellStyle name="Calcul 2" xfId="19940" hidden="1" xr:uid="{00000000-0005-0000-0000-0000AF1F0000}"/>
    <cellStyle name="Calcul 2" xfId="19980" hidden="1" xr:uid="{00000000-0005-0000-0000-0000B01F0000}"/>
    <cellStyle name="Calcul 2" xfId="20086" hidden="1" xr:uid="{00000000-0005-0000-0000-0000B11F0000}"/>
    <cellStyle name="Calcul 2" xfId="20144" hidden="1" xr:uid="{00000000-0005-0000-0000-0000B21F0000}"/>
    <cellStyle name="Calcul 2" xfId="20190" hidden="1" xr:uid="{00000000-0005-0000-0000-0000B31F0000}"/>
    <cellStyle name="Calcul 2" xfId="20233" hidden="1" xr:uid="{00000000-0005-0000-0000-0000B41F0000}"/>
    <cellStyle name="Calcul 2" xfId="20272" hidden="1" xr:uid="{00000000-0005-0000-0000-0000B51F0000}"/>
    <cellStyle name="Calcul 2" xfId="20308" hidden="1" xr:uid="{00000000-0005-0000-0000-0000B61F0000}"/>
    <cellStyle name="Calcul 2" xfId="20343" hidden="1" xr:uid="{00000000-0005-0000-0000-0000B71F0000}"/>
    <cellStyle name="Calcul 2" xfId="20347" hidden="1" xr:uid="{00000000-0005-0000-0000-0000B81F0000}"/>
    <cellStyle name="Calcul 2" xfId="19188" hidden="1" xr:uid="{00000000-0005-0000-0000-0000B91F0000}"/>
    <cellStyle name="Calcul 2" xfId="19158" hidden="1" xr:uid="{00000000-0005-0000-0000-0000BA1F0000}"/>
    <cellStyle name="Calcul 2" xfId="19147" hidden="1" xr:uid="{00000000-0005-0000-0000-0000BB1F0000}"/>
    <cellStyle name="Calcul 2" xfId="20493" hidden="1" xr:uid="{00000000-0005-0000-0000-0000BC1F0000}"/>
    <cellStyle name="Calcul 2" xfId="20543" hidden="1" xr:uid="{00000000-0005-0000-0000-0000BD1F0000}"/>
    <cellStyle name="Calcul 2" xfId="20593" hidden="1" xr:uid="{00000000-0005-0000-0000-0000BE1F0000}"/>
    <cellStyle name="Calcul 2" xfId="20643" hidden="1" xr:uid="{00000000-0005-0000-0000-0000BF1F0000}"/>
    <cellStyle name="Calcul 2" xfId="20692" hidden="1" xr:uid="{00000000-0005-0000-0000-0000C01F0000}"/>
    <cellStyle name="Calcul 2" xfId="20740" hidden="1" xr:uid="{00000000-0005-0000-0000-0000C11F0000}"/>
    <cellStyle name="Calcul 2" xfId="20787" hidden="1" xr:uid="{00000000-0005-0000-0000-0000C21F0000}"/>
    <cellStyle name="Calcul 2" xfId="20834" hidden="1" xr:uid="{00000000-0005-0000-0000-0000C31F0000}"/>
    <cellStyle name="Calcul 2" xfId="20879" hidden="1" xr:uid="{00000000-0005-0000-0000-0000C41F0000}"/>
    <cellStyle name="Calcul 2" xfId="20918" hidden="1" xr:uid="{00000000-0005-0000-0000-0000C51F0000}"/>
    <cellStyle name="Calcul 2" xfId="20955" hidden="1" xr:uid="{00000000-0005-0000-0000-0000C61F0000}"/>
    <cellStyle name="Calcul 2" xfId="20989" hidden="1" xr:uid="{00000000-0005-0000-0000-0000C71F0000}"/>
    <cellStyle name="Calcul 2" xfId="21032" hidden="1" xr:uid="{00000000-0005-0000-0000-0000C81F0000}"/>
    <cellStyle name="Calcul 2" xfId="21140" hidden="1" xr:uid="{00000000-0005-0000-0000-0000C91F0000}"/>
    <cellStyle name="Calcul 2" xfId="21199" hidden="1" xr:uid="{00000000-0005-0000-0000-0000CA1F0000}"/>
    <cellStyle name="Calcul 2" xfId="21245" hidden="1" xr:uid="{00000000-0005-0000-0000-0000CB1F0000}"/>
    <cellStyle name="Calcul 2" xfId="21288" hidden="1" xr:uid="{00000000-0005-0000-0000-0000CC1F0000}"/>
    <cellStyle name="Calcul 2" xfId="21327" hidden="1" xr:uid="{00000000-0005-0000-0000-0000CD1F0000}"/>
    <cellStyle name="Calcul 2" xfId="21363" hidden="1" xr:uid="{00000000-0005-0000-0000-0000CE1F0000}"/>
    <cellStyle name="Calcul 2" xfId="21398" hidden="1" xr:uid="{00000000-0005-0000-0000-0000CF1F0000}"/>
    <cellStyle name="Calcul 2" xfId="21404" hidden="1" xr:uid="{00000000-0005-0000-0000-0000D01F0000}"/>
    <cellStyle name="Calcul 2" xfId="21561" hidden="1" xr:uid="{00000000-0005-0000-0000-0000D11F0000}"/>
    <cellStyle name="Calcul 2" xfId="21654" hidden="1" xr:uid="{00000000-0005-0000-0000-0000D21F0000}"/>
    <cellStyle name="Calcul 2" xfId="21765" hidden="1" xr:uid="{00000000-0005-0000-0000-0000D31F0000}"/>
    <cellStyle name="Calcul 2" xfId="21815" hidden="1" xr:uid="{00000000-0005-0000-0000-0000D41F0000}"/>
    <cellStyle name="Calcul 2" xfId="21865" hidden="1" xr:uid="{00000000-0005-0000-0000-0000D51F0000}"/>
    <cellStyle name="Calcul 2" xfId="21915" hidden="1" xr:uid="{00000000-0005-0000-0000-0000D61F0000}"/>
    <cellStyle name="Calcul 2" xfId="21964" hidden="1" xr:uid="{00000000-0005-0000-0000-0000D71F0000}"/>
    <cellStyle name="Calcul 2" xfId="22012" hidden="1" xr:uid="{00000000-0005-0000-0000-0000D81F0000}"/>
    <cellStyle name="Calcul 2" xfId="22059" hidden="1" xr:uid="{00000000-0005-0000-0000-0000D91F0000}"/>
    <cellStyle name="Calcul 2" xfId="22106" hidden="1" xr:uid="{00000000-0005-0000-0000-0000DA1F0000}"/>
    <cellStyle name="Calcul 2" xfId="22151" hidden="1" xr:uid="{00000000-0005-0000-0000-0000DB1F0000}"/>
    <cellStyle name="Calcul 2" xfId="22190" hidden="1" xr:uid="{00000000-0005-0000-0000-0000DC1F0000}"/>
    <cellStyle name="Calcul 2" xfId="22227" hidden="1" xr:uid="{00000000-0005-0000-0000-0000DD1F0000}"/>
    <cellStyle name="Calcul 2" xfId="22261" hidden="1" xr:uid="{00000000-0005-0000-0000-0000DE1F0000}"/>
    <cellStyle name="Calcul 2" xfId="22301" hidden="1" xr:uid="{00000000-0005-0000-0000-0000DF1F0000}"/>
    <cellStyle name="Calcul 2" xfId="22408" hidden="1" xr:uid="{00000000-0005-0000-0000-0000E01F0000}"/>
    <cellStyle name="Calcul 2" xfId="22466" hidden="1" xr:uid="{00000000-0005-0000-0000-0000E11F0000}"/>
    <cellStyle name="Calcul 2" xfId="22512" hidden="1" xr:uid="{00000000-0005-0000-0000-0000E21F0000}"/>
    <cellStyle name="Calcul 2" xfId="22555" hidden="1" xr:uid="{00000000-0005-0000-0000-0000E31F0000}"/>
    <cellStyle name="Calcul 2" xfId="22594" hidden="1" xr:uid="{00000000-0005-0000-0000-0000E41F0000}"/>
    <cellStyle name="Calcul 2" xfId="22630" hidden="1" xr:uid="{00000000-0005-0000-0000-0000E51F0000}"/>
    <cellStyle name="Calcul 2" xfId="22665" hidden="1" xr:uid="{00000000-0005-0000-0000-0000E61F0000}"/>
    <cellStyle name="Calcul 2" xfId="22669" hidden="1" xr:uid="{00000000-0005-0000-0000-0000E71F0000}"/>
    <cellStyle name="Calcul 2" xfId="21509" hidden="1" xr:uid="{00000000-0005-0000-0000-0000E81F0000}"/>
    <cellStyle name="Calcul 2" xfId="22730" hidden="1" xr:uid="{00000000-0005-0000-0000-0000E91F0000}"/>
    <cellStyle name="Calcul 2" xfId="20404" hidden="1" xr:uid="{00000000-0005-0000-0000-0000EA1F0000}"/>
    <cellStyle name="Calcul 2" xfId="22808" hidden="1" xr:uid="{00000000-0005-0000-0000-0000EB1F0000}"/>
    <cellStyle name="Calcul 2" xfId="22858" hidden="1" xr:uid="{00000000-0005-0000-0000-0000EC1F0000}"/>
    <cellStyle name="Calcul 2" xfId="22908" hidden="1" xr:uid="{00000000-0005-0000-0000-0000ED1F0000}"/>
    <cellStyle name="Calcul 2" xfId="22958" hidden="1" xr:uid="{00000000-0005-0000-0000-0000EE1F0000}"/>
    <cellStyle name="Calcul 2" xfId="23006" hidden="1" xr:uid="{00000000-0005-0000-0000-0000EF1F0000}"/>
    <cellStyle name="Calcul 2" xfId="23054" hidden="1" xr:uid="{00000000-0005-0000-0000-0000F01F0000}"/>
    <cellStyle name="Calcul 2" xfId="23100" hidden="1" xr:uid="{00000000-0005-0000-0000-0000F11F0000}"/>
    <cellStyle name="Calcul 2" xfId="23147" hidden="1" xr:uid="{00000000-0005-0000-0000-0000F21F0000}"/>
    <cellStyle name="Calcul 2" xfId="23192" hidden="1" xr:uid="{00000000-0005-0000-0000-0000F31F0000}"/>
    <cellStyle name="Calcul 2" xfId="23231" hidden="1" xr:uid="{00000000-0005-0000-0000-0000F41F0000}"/>
    <cellStyle name="Calcul 2" xfId="23268" hidden="1" xr:uid="{00000000-0005-0000-0000-0000F51F0000}"/>
    <cellStyle name="Calcul 2" xfId="23302" hidden="1" xr:uid="{00000000-0005-0000-0000-0000F61F0000}"/>
    <cellStyle name="Calcul 2" xfId="23344" hidden="1" xr:uid="{00000000-0005-0000-0000-0000F71F0000}"/>
    <cellStyle name="Calcul 2" xfId="23452" hidden="1" xr:uid="{00000000-0005-0000-0000-0000F81F0000}"/>
    <cellStyle name="Calcul 2" xfId="23510" hidden="1" xr:uid="{00000000-0005-0000-0000-0000F91F0000}"/>
    <cellStyle name="Calcul 2" xfId="23556" hidden="1" xr:uid="{00000000-0005-0000-0000-0000FA1F0000}"/>
    <cellStyle name="Calcul 2" xfId="23599" hidden="1" xr:uid="{00000000-0005-0000-0000-0000FB1F0000}"/>
    <cellStyle name="Calcul 2" xfId="23638" hidden="1" xr:uid="{00000000-0005-0000-0000-0000FC1F0000}"/>
    <cellStyle name="Calcul 2" xfId="23674" hidden="1" xr:uid="{00000000-0005-0000-0000-0000FD1F0000}"/>
    <cellStyle name="Calcul 2" xfId="23709" hidden="1" xr:uid="{00000000-0005-0000-0000-0000FE1F0000}"/>
    <cellStyle name="Calcul 2" xfId="23712" hidden="1" xr:uid="{00000000-0005-0000-0000-0000FF1F0000}"/>
    <cellStyle name="Calcul 2" xfId="23862" hidden="1" xr:uid="{00000000-0005-0000-0000-000000200000}"/>
    <cellStyle name="Calcul 2" xfId="23954" hidden="1" xr:uid="{00000000-0005-0000-0000-000001200000}"/>
    <cellStyle name="Calcul 2" xfId="24065" hidden="1" xr:uid="{00000000-0005-0000-0000-000002200000}"/>
    <cellStyle name="Calcul 2" xfId="24115" hidden="1" xr:uid="{00000000-0005-0000-0000-000003200000}"/>
    <cellStyle name="Calcul 2" xfId="24165" hidden="1" xr:uid="{00000000-0005-0000-0000-000004200000}"/>
    <cellStyle name="Calcul 2" xfId="24215" hidden="1" xr:uid="{00000000-0005-0000-0000-000005200000}"/>
    <cellStyle name="Calcul 2" xfId="24264" hidden="1" xr:uid="{00000000-0005-0000-0000-000006200000}"/>
    <cellStyle name="Calcul 2" xfId="24312" hidden="1" xr:uid="{00000000-0005-0000-0000-000007200000}"/>
    <cellStyle name="Calcul 2" xfId="24359" hidden="1" xr:uid="{00000000-0005-0000-0000-000008200000}"/>
    <cellStyle name="Calcul 2" xfId="24406" hidden="1" xr:uid="{00000000-0005-0000-0000-000009200000}"/>
    <cellStyle name="Calcul 2" xfId="24451" hidden="1" xr:uid="{00000000-0005-0000-0000-00000A200000}"/>
    <cellStyle name="Calcul 2" xfId="24490" hidden="1" xr:uid="{00000000-0005-0000-0000-00000B200000}"/>
    <cellStyle name="Calcul 2" xfId="24527" hidden="1" xr:uid="{00000000-0005-0000-0000-00000C200000}"/>
    <cellStyle name="Calcul 2" xfId="24561" hidden="1" xr:uid="{00000000-0005-0000-0000-00000D200000}"/>
    <cellStyle name="Calcul 2" xfId="24601" hidden="1" xr:uid="{00000000-0005-0000-0000-00000E200000}"/>
    <cellStyle name="Calcul 2" xfId="24708" hidden="1" xr:uid="{00000000-0005-0000-0000-00000F200000}"/>
    <cellStyle name="Calcul 2" xfId="24766" hidden="1" xr:uid="{00000000-0005-0000-0000-000010200000}"/>
    <cellStyle name="Calcul 2" xfId="24812" hidden="1" xr:uid="{00000000-0005-0000-0000-000011200000}"/>
    <cellStyle name="Calcul 2" xfId="24855" hidden="1" xr:uid="{00000000-0005-0000-0000-000012200000}"/>
    <cellStyle name="Calcul 2" xfId="24894" hidden="1" xr:uid="{00000000-0005-0000-0000-000013200000}"/>
    <cellStyle name="Calcul 2" xfId="24930" hidden="1" xr:uid="{00000000-0005-0000-0000-000014200000}"/>
    <cellStyle name="Calcul 2" xfId="24965" hidden="1" xr:uid="{00000000-0005-0000-0000-000015200000}"/>
    <cellStyle name="Calcul 2" xfId="24968" hidden="1" xr:uid="{00000000-0005-0000-0000-000016200000}"/>
    <cellStyle name="Calcul 2" xfId="23810" hidden="1" xr:uid="{00000000-0005-0000-0000-000017200000}"/>
    <cellStyle name="Calcul 2" xfId="25028" hidden="1" xr:uid="{00000000-0005-0000-0000-000018200000}"/>
    <cellStyle name="Calcul 2" xfId="23331" hidden="1" xr:uid="{00000000-0005-0000-0000-000019200000}"/>
    <cellStyle name="Calcul 2" xfId="25107" hidden="1" xr:uid="{00000000-0005-0000-0000-00001A200000}"/>
    <cellStyle name="Calcul 2" xfId="25157" hidden="1" xr:uid="{00000000-0005-0000-0000-00001B200000}"/>
    <cellStyle name="Calcul 2" xfId="25207" hidden="1" xr:uid="{00000000-0005-0000-0000-00001C200000}"/>
    <cellStyle name="Calcul 2" xfId="25257" hidden="1" xr:uid="{00000000-0005-0000-0000-00001D200000}"/>
    <cellStyle name="Calcul 2" xfId="25306" hidden="1" xr:uid="{00000000-0005-0000-0000-00001E200000}"/>
    <cellStyle name="Calcul 2" xfId="25354" hidden="1" xr:uid="{00000000-0005-0000-0000-00001F200000}"/>
    <cellStyle name="Calcul 2" xfId="25401" hidden="1" xr:uid="{00000000-0005-0000-0000-000020200000}"/>
    <cellStyle name="Calcul 2" xfId="25447" hidden="1" xr:uid="{00000000-0005-0000-0000-000021200000}"/>
    <cellStyle name="Calcul 2" xfId="25491" hidden="1" xr:uid="{00000000-0005-0000-0000-000022200000}"/>
    <cellStyle name="Calcul 2" xfId="25529" hidden="1" xr:uid="{00000000-0005-0000-0000-000023200000}"/>
    <cellStyle name="Calcul 2" xfId="25566" hidden="1" xr:uid="{00000000-0005-0000-0000-000024200000}"/>
    <cellStyle name="Calcul 2" xfId="25600" hidden="1" xr:uid="{00000000-0005-0000-0000-000025200000}"/>
    <cellStyle name="Calcul 2" xfId="25641" hidden="1" xr:uid="{00000000-0005-0000-0000-000026200000}"/>
    <cellStyle name="Calcul 2" xfId="25748" hidden="1" xr:uid="{00000000-0005-0000-0000-000027200000}"/>
    <cellStyle name="Calcul 2" xfId="25805" hidden="1" xr:uid="{00000000-0005-0000-0000-000028200000}"/>
    <cellStyle name="Calcul 2" xfId="25851" hidden="1" xr:uid="{00000000-0005-0000-0000-000029200000}"/>
    <cellStyle name="Calcul 2" xfId="25894" hidden="1" xr:uid="{00000000-0005-0000-0000-00002A200000}"/>
    <cellStyle name="Calcul 2" xfId="25933" hidden="1" xr:uid="{00000000-0005-0000-0000-00002B200000}"/>
    <cellStyle name="Calcul 2" xfId="25969" hidden="1" xr:uid="{00000000-0005-0000-0000-00002C200000}"/>
    <cellStyle name="Calcul 2" xfId="26004" hidden="1" xr:uid="{00000000-0005-0000-0000-00002D200000}"/>
    <cellStyle name="Calcul 2" xfId="26006" hidden="1" xr:uid="{00000000-0005-0000-0000-00002E200000}"/>
    <cellStyle name="Calcul 2" xfId="26127" hidden="1" xr:uid="{00000000-0005-0000-0000-00002F200000}"/>
    <cellStyle name="Calcul 2" xfId="26219" hidden="1" xr:uid="{00000000-0005-0000-0000-000030200000}"/>
    <cellStyle name="Calcul 2" xfId="26330" hidden="1" xr:uid="{00000000-0005-0000-0000-000031200000}"/>
    <cellStyle name="Calcul 2" xfId="26380" hidden="1" xr:uid="{00000000-0005-0000-0000-000032200000}"/>
    <cellStyle name="Calcul 2" xfId="26430" hidden="1" xr:uid="{00000000-0005-0000-0000-000033200000}"/>
    <cellStyle name="Calcul 2" xfId="26480" hidden="1" xr:uid="{00000000-0005-0000-0000-000034200000}"/>
    <cellStyle name="Calcul 2" xfId="26529" hidden="1" xr:uid="{00000000-0005-0000-0000-000035200000}"/>
    <cellStyle name="Calcul 2" xfId="26577" hidden="1" xr:uid="{00000000-0005-0000-0000-000036200000}"/>
    <cellStyle name="Calcul 2" xfId="26624" hidden="1" xr:uid="{00000000-0005-0000-0000-000037200000}"/>
    <cellStyle name="Calcul 2" xfId="26671" hidden="1" xr:uid="{00000000-0005-0000-0000-000038200000}"/>
    <cellStyle name="Calcul 2" xfId="26716" hidden="1" xr:uid="{00000000-0005-0000-0000-000039200000}"/>
    <cellStyle name="Calcul 2" xfId="26755" hidden="1" xr:uid="{00000000-0005-0000-0000-00003A200000}"/>
    <cellStyle name="Calcul 2" xfId="26792" hidden="1" xr:uid="{00000000-0005-0000-0000-00003B200000}"/>
    <cellStyle name="Calcul 2" xfId="26826" hidden="1" xr:uid="{00000000-0005-0000-0000-00003C200000}"/>
    <cellStyle name="Calcul 2" xfId="26866" hidden="1" xr:uid="{00000000-0005-0000-0000-00003D200000}"/>
    <cellStyle name="Calcul 2" xfId="26972" hidden="1" xr:uid="{00000000-0005-0000-0000-00003E200000}"/>
    <cellStyle name="Calcul 2" xfId="27029" hidden="1" xr:uid="{00000000-0005-0000-0000-00003F200000}"/>
    <cellStyle name="Calcul 2" xfId="27075" hidden="1" xr:uid="{00000000-0005-0000-0000-000040200000}"/>
    <cellStyle name="Calcul 2" xfId="27118" hidden="1" xr:uid="{00000000-0005-0000-0000-000041200000}"/>
    <cellStyle name="Calcul 2" xfId="27157" hidden="1" xr:uid="{00000000-0005-0000-0000-000042200000}"/>
    <cellStyle name="Calcul 2" xfId="27193" hidden="1" xr:uid="{00000000-0005-0000-0000-000043200000}"/>
    <cellStyle name="Calcul 2" xfId="27228" hidden="1" xr:uid="{00000000-0005-0000-0000-000044200000}"/>
    <cellStyle name="Calcul 2" xfId="27230" hidden="1" xr:uid="{00000000-0005-0000-0000-000045200000}"/>
    <cellStyle name="Calcul 2" xfId="26076" hidden="1" xr:uid="{00000000-0005-0000-0000-000046200000}"/>
    <cellStyle name="Calcul 2" xfId="27280" hidden="1" xr:uid="{00000000-0005-0000-0000-000047200000}"/>
    <cellStyle name="Calcul 2" xfId="23797" hidden="1" xr:uid="{00000000-0005-0000-0000-000048200000}"/>
    <cellStyle name="Calcul 2" xfId="27342" hidden="1" xr:uid="{00000000-0005-0000-0000-000049200000}"/>
    <cellStyle name="Calcul 2" xfId="27391" hidden="1" xr:uid="{00000000-0005-0000-0000-00004A200000}"/>
    <cellStyle name="Calcul 2" xfId="27440" hidden="1" xr:uid="{00000000-0005-0000-0000-00004B200000}"/>
    <cellStyle name="Calcul 2" xfId="27489" hidden="1" xr:uid="{00000000-0005-0000-0000-00004C200000}"/>
    <cellStyle name="Calcul 2" xfId="27537" hidden="1" xr:uid="{00000000-0005-0000-0000-00004D200000}"/>
    <cellStyle name="Calcul 2" xfId="27584" hidden="1" xr:uid="{00000000-0005-0000-0000-00004E200000}"/>
    <cellStyle name="Calcul 2" xfId="27630" hidden="1" xr:uid="{00000000-0005-0000-0000-00004F200000}"/>
    <cellStyle name="Calcul 2" xfId="27677" hidden="1" xr:uid="{00000000-0005-0000-0000-000050200000}"/>
    <cellStyle name="Calcul 2" xfId="27722" hidden="1" xr:uid="{00000000-0005-0000-0000-000051200000}"/>
    <cellStyle name="Calcul 2" xfId="27761" hidden="1" xr:uid="{00000000-0005-0000-0000-000052200000}"/>
    <cellStyle name="Calcul 2" xfId="27798" hidden="1" xr:uid="{00000000-0005-0000-0000-000053200000}"/>
    <cellStyle name="Calcul 2" xfId="27832" hidden="1" xr:uid="{00000000-0005-0000-0000-000054200000}"/>
    <cellStyle name="Calcul 2" xfId="27872" hidden="1" xr:uid="{00000000-0005-0000-0000-000055200000}"/>
    <cellStyle name="Calcul 2" xfId="27977" hidden="1" xr:uid="{00000000-0005-0000-0000-000056200000}"/>
    <cellStyle name="Calcul 2" xfId="28034" hidden="1" xr:uid="{00000000-0005-0000-0000-000057200000}"/>
    <cellStyle name="Calcul 2" xfId="28080" hidden="1" xr:uid="{00000000-0005-0000-0000-000058200000}"/>
    <cellStyle name="Calcul 2" xfId="28123" hidden="1" xr:uid="{00000000-0005-0000-0000-000059200000}"/>
    <cellStyle name="Calcul 2" xfId="28162" hidden="1" xr:uid="{00000000-0005-0000-0000-00005A200000}"/>
    <cellStyle name="Calcul 2" xfId="28198" hidden="1" xr:uid="{00000000-0005-0000-0000-00005B200000}"/>
    <cellStyle name="Calcul 2" xfId="28233" hidden="1" xr:uid="{00000000-0005-0000-0000-00005C200000}"/>
    <cellStyle name="Calcul 2" xfId="28235" hidden="1" xr:uid="{00000000-0005-0000-0000-00005D200000}"/>
    <cellStyle name="Calcul 2" xfId="28335" hidden="1" xr:uid="{00000000-0005-0000-0000-00005E200000}"/>
    <cellStyle name="Calcul 2" xfId="28426" hidden="1" xr:uid="{00000000-0005-0000-0000-00005F200000}"/>
    <cellStyle name="Calcul 2" xfId="28536" hidden="1" xr:uid="{00000000-0005-0000-0000-000060200000}"/>
    <cellStyle name="Calcul 2" xfId="28586" hidden="1" xr:uid="{00000000-0005-0000-0000-000061200000}"/>
    <cellStyle name="Calcul 2" xfId="28636" hidden="1" xr:uid="{00000000-0005-0000-0000-000062200000}"/>
    <cellStyle name="Calcul 2" xfId="28686" hidden="1" xr:uid="{00000000-0005-0000-0000-000063200000}"/>
    <cellStyle name="Calcul 2" xfId="28735" hidden="1" xr:uid="{00000000-0005-0000-0000-000064200000}"/>
    <cellStyle name="Calcul 2" xfId="28783" hidden="1" xr:uid="{00000000-0005-0000-0000-000065200000}"/>
    <cellStyle name="Calcul 2" xfId="28830" hidden="1" xr:uid="{00000000-0005-0000-0000-000066200000}"/>
    <cellStyle name="Calcul 2" xfId="28877" hidden="1" xr:uid="{00000000-0005-0000-0000-000067200000}"/>
    <cellStyle name="Calcul 2" xfId="28922" hidden="1" xr:uid="{00000000-0005-0000-0000-000068200000}"/>
    <cellStyle name="Calcul 2" xfId="28961" hidden="1" xr:uid="{00000000-0005-0000-0000-000069200000}"/>
    <cellStyle name="Calcul 2" xfId="28998" hidden="1" xr:uid="{00000000-0005-0000-0000-00006A200000}"/>
    <cellStyle name="Calcul 2" xfId="29032" hidden="1" xr:uid="{00000000-0005-0000-0000-00006B200000}"/>
    <cellStyle name="Calcul 2" xfId="29072" hidden="1" xr:uid="{00000000-0005-0000-0000-00006C200000}"/>
    <cellStyle name="Calcul 2" xfId="29177" hidden="1" xr:uid="{00000000-0005-0000-0000-00006D200000}"/>
    <cellStyle name="Calcul 2" xfId="29234" hidden="1" xr:uid="{00000000-0005-0000-0000-00006E200000}"/>
    <cellStyle name="Calcul 2" xfId="29280" hidden="1" xr:uid="{00000000-0005-0000-0000-00006F200000}"/>
    <cellStyle name="Calcul 2" xfId="29323" hidden="1" xr:uid="{00000000-0005-0000-0000-000070200000}"/>
    <cellStyle name="Calcul 2" xfId="29362" hidden="1" xr:uid="{00000000-0005-0000-0000-000071200000}"/>
    <cellStyle name="Calcul 2" xfId="29398" hidden="1" xr:uid="{00000000-0005-0000-0000-000072200000}"/>
    <cellStyle name="Calcul 2" xfId="29433" hidden="1" xr:uid="{00000000-0005-0000-0000-000073200000}"/>
    <cellStyle name="Calcul 2" xfId="29435" hidden="1" xr:uid="{00000000-0005-0000-0000-000074200000}"/>
    <cellStyle name="Calcul 2" xfId="28285" hidden="1" xr:uid="{00000000-0005-0000-0000-000075200000}"/>
    <cellStyle name="Calcul 2" xfId="29488" hidden="1" xr:uid="{00000000-0005-0000-0000-000076200000}"/>
    <cellStyle name="Calcul 2" xfId="29569" hidden="1" xr:uid="{00000000-0005-0000-0000-000077200000}"/>
    <cellStyle name="Calcul 2" xfId="29678" hidden="1" xr:uid="{00000000-0005-0000-0000-000078200000}"/>
    <cellStyle name="Calcul 2" xfId="29727" hidden="1" xr:uid="{00000000-0005-0000-0000-000079200000}"/>
    <cellStyle name="Calcul 2" xfId="29776" hidden="1" xr:uid="{00000000-0005-0000-0000-00007A200000}"/>
    <cellStyle name="Calcul 2" xfId="29825" hidden="1" xr:uid="{00000000-0005-0000-0000-00007B200000}"/>
    <cellStyle name="Calcul 2" xfId="29873" hidden="1" xr:uid="{00000000-0005-0000-0000-00007C200000}"/>
    <cellStyle name="Calcul 2" xfId="29920" hidden="1" xr:uid="{00000000-0005-0000-0000-00007D200000}"/>
    <cellStyle name="Calcul 2" xfId="29966" hidden="1" xr:uid="{00000000-0005-0000-0000-00007E200000}"/>
    <cellStyle name="Calcul 2" xfId="30012" hidden="1" xr:uid="{00000000-0005-0000-0000-00007F200000}"/>
    <cellStyle name="Calcul 2" xfId="30056" hidden="1" xr:uid="{00000000-0005-0000-0000-000080200000}"/>
    <cellStyle name="Calcul 2" xfId="30094" hidden="1" xr:uid="{00000000-0005-0000-0000-000081200000}"/>
    <cellStyle name="Calcul 2" xfId="30131" hidden="1" xr:uid="{00000000-0005-0000-0000-000082200000}"/>
    <cellStyle name="Calcul 2" xfId="30165" hidden="1" xr:uid="{00000000-0005-0000-0000-000083200000}"/>
    <cellStyle name="Calcul 2" xfId="30205" hidden="1" xr:uid="{00000000-0005-0000-0000-000084200000}"/>
    <cellStyle name="Calcul 2" xfId="30309" hidden="1" xr:uid="{00000000-0005-0000-0000-000085200000}"/>
    <cellStyle name="Calcul 2" xfId="30366" hidden="1" xr:uid="{00000000-0005-0000-0000-000086200000}"/>
    <cellStyle name="Calcul 2" xfId="30412" hidden="1" xr:uid="{00000000-0005-0000-0000-000087200000}"/>
    <cellStyle name="Calcul 2" xfId="30455" hidden="1" xr:uid="{00000000-0005-0000-0000-000088200000}"/>
    <cellStyle name="Calcul 2" xfId="30494" hidden="1" xr:uid="{00000000-0005-0000-0000-000089200000}"/>
    <cellStyle name="Calcul 2" xfId="30530" hidden="1" xr:uid="{00000000-0005-0000-0000-00008A200000}"/>
    <cellStyle name="Calcul 2" xfId="30565" hidden="1" xr:uid="{00000000-0005-0000-0000-00008B200000}"/>
    <cellStyle name="Calcul 2" xfId="30567" hidden="1" xr:uid="{00000000-0005-0000-0000-00008C200000}"/>
    <cellStyle name="Calcul 2" xfId="30667" hidden="1" xr:uid="{00000000-0005-0000-0000-00008D200000}"/>
    <cellStyle name="Calcul 2" xfId="30758" hidden="1" xr:uid="{00000000-0005-0000-0000-00008E200000}"/>
    <cellStyle name="Calcul 2" xfId="30868" hidden="1" xr:uid="{00000000-0005-0000-0000-00008F200000}"/>
    <cellStyle name="Calcul 2" xfId="30918" hidden="1" xr:uid="{00000000-0005-0000-0000-000090200000}"/>
    <cellStyle name="Calcul 2" xfId="30968" hidden="1" xr:uid="{00000000-0005-0000-0000-000091200000}"/>
    <cellStyle name="Calcul 2" xfId="31018" hidden="1" xr:uid="{00000000-0005-0000-0000-000092200000}"/>
    <cellStyle name="Calcul 2" xfId="31067" hidden="1" xr:uid="{00000000-0005-0000-0000-000093200000}"/>
    <cellStyle name="Calcul 2" xfId="31115" hidden="1" xr:uid="{00000000-0005-0000-0000-000094200000}"/>
    <cellStyle name="Calcul 2" xfId="31162" hidden="1" xr:uid="{00000000-0005-0000-0000-000095200000}"/>
    <cellStyle name="Calcul 2" xfId="31209" hidden="1" xr:uid="{00000000-0005-0000-0000-000096200000}"/>
    <cellStyle name="Calcul 2" xfId="31254" hidden="1" xr:uid="{00000000-0005-0000-0000-000097200000}"/>
    <cellStyle name="Calcul 2" xfId="31293" hidden="1" xr:uid="{00000000-0005-0000-0000-000098200000}"/>
    <cellStyle name="Calcul 2" xfId="31330" hidden="1" xr:uid="{00000000-0005-0000-0000-000099200000}"/>
    <cellStyle name="Calcul 2" xfId="31364" hidden="1" xr:uid="{00000000-0005-0000-0000-00009A200000}"/>
    <cellStyle name="Calcul 2" xfId="31404" hidden="1" xr:uid="{00000000-0005-0000-0000-00009B200000}"/>
    <cellStyle name="Calcul 2" xfId="31509" hidden="1" xr:uid="{00000000-0005-0000-0000-00009C200000}"/>
    <cellStyle name="Calcul 2" xfId="31566" hidden="1" xr:uid="{00000000-0005-0000-0000-00009D200000}"/>
    <cellStyle name="Calcul 2" xfId="31612" hidden="1" xr:uid="{00000000-0005-0000-0000-00009E200000}"/>
    <cellStyle name="Calcul 2" xfId="31655" hidden="1" xr:uid="{00000000-0005-0000-0000-00009F200000}"/>
    <cellStyle name="Calcul 2" xfId="31694" hidden="1" xr:uid="{00000000-0005-0000-0000-0000A0200000}"/>
    <cellStyle name="Calcul 2" xfId="31730" hidden="1" xr:uid="{00000000-0005-0000-0000-0000A1200000}"/>
    <cellStyle name="Calcul 2" xfId="31765" hidden="1" xr:uid="{00000000-0005-0000-0000-0000A2200000}"/>
    <cellStyle name="Calcul 2" xfId="31767" hidden="1" xr:uid="{00000000-0005-0000-0000-0000A3200000}"/>
    <cellStyle name="Calcul 2" xfId="30617" xr:uid="{00000000-0005-0000-0000-0000A4200000}"/>
    <cellStyle name="Calcul 20" xfId="6125" hidden="1" xr:uid="{00000000-0005-0000-0000-0000A5200000}"/>
    <cellStyle name="Calcul 20" xfId="31866" xr:uid="{00000000-0005-0000-0000-0000A6200000}"/>
    <cellStyle name="Calcul 21" xfId="6129" hidden="1" xr:uid="{00000000-0005-0000-0000-0000A7200000}"/>
    <cellStyle name="Calcul 21" xfId="31867" xr:uid="{00000000-0005-0000-0000-0000A8200000}"/>
    <cellStyle name="Calcul 22" xfId="6133" hidden="1" xr:uid="{00000000-0005-0000-0000-0000A9200000}"/>
    <cellStyle name="Calcul 22" xfId="31868" xr:uid="{00000000-0005-0000-0000-0000AA200000}"/>
    <cellStyle name="Calcul 23" xfId="6137" hidden="1" xr:uid="{00000000-0005-0000-0000-0000AB200000}"/>
    <cellStyle name="Calcul 23" xfId="31869" xr:uid="{00000000-0005-0000-0000-0000AC200000}"/>
    <cellStyle name="Calcul 24" xfId="6141" hidden="1" xr:uid="{00000000-0005-0000-0000-0000AD200000}"/>
    <cellStyle name="Calcul 24" xfId="31870" xr:uid="{00000000-0005-0000-0000-0000AE200000}"/>
    <cellStyle name="Calcul 25" xfId="31871" xr:uid="{00000000-0005-0000-0000-0000AF200000}"/>
    <cellStyle name="Calcul 26" xfId="31872" xr:uid="{00000000-0005-0000-0000-0000B0200000}"/>
    <cellStyle name="Calcul 27" xfId="31873" xr:uid="{00000000-0005-0000-0000-0000B1200000}"/>
    <cellStyle name="Calcul 28" xfId="31853" xr:uid="{00000000-0005-0000-0000-0000B2200000}"/>
    <cellStyle name="Calcul 3" xfId="127" hidden="1" xr:uid="{00000000-0005-0000-0000-0000B3200000}"/>
    <cellStyle name="Calcul 3" xfId="233" hidden="1" xr:uid="{00000000-0005-0000-0000-0000B4200000}"/>
    <cellStyle name="Calcul 3" xfId="305" hidden="1" xr:uid="{00000000-0005-0000-0000-0000B5200000}"/>
    <cellStyle name="Calcul 3" xfId="355" hidden="1" xr:uid="{00000000-0005-0000-0000-0000B6200000}"/>
    <cellStyle name="Calcul 3" xfId="405" hidden="1" xr:uid="{00000000-0005-0000-0000-0000B7200000}"/>
    <cellStyle name="Calcul 3" xfId="455" hidden="1" xr:uid="{00000000-0005-0000-0000-0000B8200000}"/>
    <cellStyle name="Calcul 3" xfId="504" hidden="1" xr:uid="{00000000-0005-0000-0000-0000B9200000}"/>
    <cellStyle name="Calcul 3" xfId="553" hidden="1" xr:uid="{00000000-0005-0000-0000-0000BA200000}"/>
    <cellStyle name="Calcul 3" xfId="600" hidden="1" xr:uid="{00000000-0005-0000-0000-0000BB200000}"/>
    <cellStyle name="Calcul 3" xfId="647" hidden="1" xr:uid="{00000000-0005-0000-0000-0000BC200000}"/>
    <cellStyle name="Calcul 3" xfId="692" hidden="1" xr:uid="{00000000-0005-0000-0000-0000BD200000}"/>
    <cellStyle name="Calcul 3" xfId="731" hidden="1" xr:uid="{00000000-0005-0000-0000-0000BE200000}"/>
    <cellStyle name="Calcul 3" xfId="768" hidden="1" xr:uid="{00000000-0005-0000-0000-0000BF200000}"/>
    <cellStyle name="Calcul 3" xfId="802" hidden="1" xr:uid="{00000000-0005-0000-0000-0000C0200000}"/>
    <cellStyle name="Calcul 3" xfId="885" hidden="1" xr:uid="{00000000-0005-0000-0000-0000C1200000}"/>
    <cellStyle name="Calcul 3" xfId="949" hidden="1" xr:uid="{00000000-0005-0000-0000-0000C2200000}"/>
    <cellStyle name="Calcul 3" xfId="1014" hidden="1" xr:uid="{00000000-0005-0000-0000-0000C3200000}"/>
    <cellStyle name="Calcul 3" xfId="1060" hidden="1" xr:uid="{00000000-0005-0000-0000-0000C4200000}"/>
    <cellStyle name="Calcul 3" xfId="1104" hidden="1" xr:uid="{00000000-0005-0000-0000-0000C5200000}"/>
    <cellStyle name="Calcul 3" xfId="1143" hidden="1" xr:uid="{00000000-0005-0000-0000-0000C6200000}"/>
    <cellStyle name="Calcul 3" xfId="1179" hidden="1" xr:uid="{00000000-0005-0000-0000-0000C7200000}"/>
    <cellStyle name="Calcul 3" xfId="1214" hidden="1" xr:uid="{00000000-0005-0000-0000-0000C8200000}"/>
    <cellStyle name="Calcul 3" xfId="1256" hidden="1" xr:uid="{00000000-0005-0000-0000-0000C9200000}"/>
    <cellStyle name="Calcul 3" xfId="1503" hidden="1" xr:uid="{00000000-0005-0000-0000-0000CA200000}"/>
    <cellStyle name="Calcul 3" xfId="1609" hidden="1" xr:uid="{00000000-0005-0000-0000-0000CB200000}"/>
    <cellStyle name="Calcul 3" xfId="1681" hidden="1" xr:uid="{00000000-0005-0000-0000-0000CC200000}"/>
    <cellStyle name="Calcul 3" xfId="1731" hidden="1" xr:uid="{00000000-0005-0000-0000-0000CD200000}"/>
    <cellStyle name="Calcul 3" xfId="1781" hidden="1" xr:uid="{00000000-0005-0000-0000-0000CE200000}"/>
    <cellStyle name="Calcul 3" xfId="1831" hidden="1" xr:uid="{00000000-0005-0000-0000-0000CF200000}"/>
    <cellStyle name="Calcul 3" xfId="1880" hidden="1" xr:uid="{00000000-0005-0000-0000-0000D0200000}"/>
    <cellStyle name="Calcul 3" xfId="1929" hidden="1" xr:uid="{00000000-0005-0000-0000-0000D1200000}"/>
    <cellStyle name="Calcul 3" xfId="1976" hidden="1" xr:uid="{00000000-0005-0000-0000-0000D2200000}"/>
    <cellStyle name="Calcul 3" xfId="2023" hidden="1" xr:uid="{00000000-0005-0000-0000-0000D3200000}"/>
    <cellStyle name="Calcul 3" xfId="2068" hidden="1" xr:uid="{00000000-0005-0000-0000-0000D4200000}"/>
    <cellStyle name="Calcul 3" xfId="2107" hidden="1" xr:uid="{00000000-0005-0000-0000-0000D5200000}"/>
    <cellStyle name="Calcul 3" xfId="2144" hidden="1" xr:uid="{00000000-0005-0000-0000-0000D6200000}"/>
    <cellStyle name="Calcul 3" xfId="2178" hidden="1" xr:uid="{00000000-0005-0000-0000-0000D7200000}"/>
    <cellStyle name="Calcul 3" xfId="2261" hidden="1" xr:uid="{00000000-0005-0000-0000-0000D8200000}"/>
    <cellStyle name="Calcul 3" xfId="2325" hidden="1" xr:uid="{00000000-0005-0000-0000-0000D9200000}"/>
    <cellStyle name="Calcul 3" xfId="2390" hidden="1" xr:uid="{00000000-0005-0000-0000-0000DA200000}"/>
    <cellStyle name="Calcul 3" xfId="2436" hidden="1" xr:uid="{00000000-0005-0000-0000-0000DB200000}"/>
    <cellStyle name="Calcul 3" xfId="2480" hidden="1" xr:uid="{00000000-0005-0000-0000-0000DC200000}"/>
    <cellStyle name="Calcul 3" xfId="2519" hidden="1" xr:uid="{00000000-0005-0000-0000-0000DD200000}"/>
    <cellStyle name="Calcul 3" xfId="2555" hidden="1" xr:uid="{00000000-0005-0000-0000-0000DE200000}"/>
    <cellStyle name="Calcul 3" xfId="2590" hidden="1" xr:uid="{00000000-0005-0000-0000-0000DF200000}"/>
    <cellStyle name="Calcul 3" xfId="2631" hidden="1" xr:uid="{00000000-0005-0000-0000-0000E0200000}"/>
    <cellStyle name="Calcul 3" xfId="1430" hidden="1" xr:uid="{00000000-0005-0000-0000-0000E1200000}"/>
    <cellStyle name="Calcul 3" xfId="2693" hidden="1" xr:uid="{00000000-0005-0000-0000-0000E2200000}"/>
    <cellStyle name="Calcul 3" xfId="2804" hidden="1" xr:uid="{00000000-0005-0000-0000-0000E3200000}"/>
    <cellStyle name="Calcul 3" xfId="2876" hidden="1" xr:uid="{00000000-0005-0000-0000-0000E4200000}"/>
    <cellStyle name="Calcul 3" xfId="2925" hidden="1" xr:uid="{00000000-0005-0000-0000-0000E5200000}"/>
    <cellStyle name="Calcul 3" xfId="2975" hidden="1" xr:uid="{00000000-0005-0000-0000-0000E6200000}"/>
    <cellStyle name="Calcul 3" xfId="3025" hidden="1" xr:uid="{00000000-0005-0000-0000-0000E7200000}"/>
    <cellStyle name="Calcul 3" xfId="3074" hidden="1" xr:uid="{00000000-0005-0000-0000-0000E8200000}"/>
    <cellStyle name="Calcul 3" xfId="3123" hidden="1" xr:uid="{00000000-0005-0000-0000-0000E9200000}"/>
    <cellStyle name="Calcul 3" xfId="3170" hidden="1" xr:uid="{00000000-0005-0000-0000-0000EA200000}"/>
    <cellStyle name="Calcul 3" xfId="3217" hidden="1" xr:uid="{00000000-0005-0000-0000-0000EB200000}"/>
    <cellStyle name="Calcul 3" xfId="3262" hidden="1" xr:uid="{00000000-0005-0000-0000-0000EC200000}"/>
    <cellStyle name="Calcul 3" xfId="3301" hidden="1" xr:uid="{00000000-0005-0000-0000-0000ED200000}"/>
    <cellStyle name="Calcul 3" xfId="3338" hidden="1" xr:uid="{00000000-0005-0000-0000-0000EE200000}"/>
    <cellStyle name="Calcul 3" xfId="3372" hidden="1" xr:uid="{00000000-0005-0000-0000-0000EF200000}"/>
    <cellStyle name="Calcul 3" xfId="3454" hidden="1" xr:uid="{00000000-0005-0000-0000-0000F0200000}"/>
    <cellStyle name="Calcul 3" xfId="3518" hidden="1" xr:uid="{00000000-0005-0000-0000-0000F1200000}"/>
    <cellStyle name="Calcul 3" xfId="3582" hidden="1" xr:uid="{00000000-0005-0000-0000-0000F2200000}"/>
    <cellStyle name="Calcul 3" xfId="3628" hidden="1" xr:uid="{00000000-0005-0000-0000-0000F3200000}"/>
    <cellStyle name="Calcul 3" xfId="3672" hidden="1" xr:uid="{00000000-0005-0000-0000-0000F4200000}"/>
    <cellStyle name="Calcul 3" xfId="3711" hidden="1" xr:uid="{00000000-0005-0000-0000-0000F5200000}"/>
    <cellStyle name="Calcul 3" xfId="3747" hidden="1" xr:uid="{00000000-0005-0000-0000-0000F6200000}"/>
    <cellStyle name="Calcul 3" xfId="3782" hidden="1" xr:uid="{00000000-0005-0000-0000-0000F7200000}"/>
    <cellStyle name="Calcul 3" xfId="3822" hidden="1" xr:uid="{00000000-0005-0000-0000-0000F8200000}"/>
    <cellStyle name="Calcul 3" xfId="3511" hidden="1" xr:uid="{00000000-0005-0000-0000-0000F9200000}"/>
    <cellStyle name="Calcul 3" xfId="1406" hidden="1" xr:uid="{00000000-0005-0000-0000-0000FA200000}"/>
    <cellStyle name="Calcul 3" xfId="3986" hidden="1" xr:uid="{00000000-0005-0000-0000-0000FB200000}"/>
    <cellStyle name="Calcul 3" xfId="4036" hidden="1" xr:uid="{00000000-0005-0000-0000-0000FC200000}"/>
    <cellStyle name="Calcul 3" xfId="4086" hidden="1" xr:uid="{00000000-0005-0000-0000-0000FD200000}"/>
    <cellStyle name="Calcul 3" xfId="4136" hidden="1" xr:uid="{00000000-0005-0000-0000-0000FE200000}"/>
    <cellStyle name="Calcul 3" xfId="4185" hidden="1" xr:uid="{00000000-0005-0000-0000-0000FF200000}"/>
    <cellStyle name="Calcul 3" xfId="4234" hidden="1" xr:uid="{00000000-0005-0000-0000-000000210000}"/>
    <cellStyle name="Calcul 3" xfId="4281" hidden="1" xr:uid="{00000000-0005-0000-0000-000001210000}"/>
    <cellStyle name="Calcul 3" xfId="4328" hidden="1" xr:uid="{00000000-0005-0000-0000-000002210000}"/>
    <cellStyle name="Calcul 3" xfId="4373" hidden="1" xr:uid="{00000000-0005-0000-0000-000003210000}"/>
    <cellStyle name="Calcul 3" xfId="4412" hidden="1" xr:uid="{00000000-0005-0000-0000-000004210000}"/>
    <cellStyle name="Calcul 3" xfId="4449" hidden="1" xr:uid="{00000000-0005-0000-0000-000005210000}"/>
    <cellStyle name="Calcul 3" xfId="4483" hidden="1" xr:uid="{00000000-0005-0000-0000-000006210000}"/>
    <cellStyle name="Calcul 3" xfId="4560" hidden="1" xr:uid="{00000000-0005-0000-0000-000007210000}"/>
    <cellStyle name="Calcul 3" xfId="4623" hidden="1" xr:uid="{00000000-0005-0000-0000-000008210000}"/>
    <cellStyle name="Calcul 3" xfId="4686" hidden="1" xr:uid="{00000000-0005-0000-0000-000009210000}"/>
    <cellStyle name="Calcul 3" xfId="4732" hidden="1" xr:uid="{00000000-0005-0000-0000-00000A210000}"/>
    <cellStyle name="Calcul 3" xfId="4776" hidden="1" xr:uid="{00000000-0005-0000-0000-00000B210000}"/>
    <cellStyle name="Calcul 3" xfId="4815" hidden="1" xr:uid="{00000000-0005-0000-0000-00000C210000}"/>
    <cellStyle name="Calcul 3" xfId="4851" hidden="1" xr:uid="{00000000-0005-0000-0000-00000D210000}"/>
    <cellStyle name="Calcul 3" xfId="4886" hidden="1" xr:uid="{00000000-0005-0000-0000-00000E210000}"/>
    <cellStyle name="Calcul 3" xfId="4922" hidden="1" xr:uid="{00000000-0005-0000-0000-00000F210000}"/>
    <cellStyle name="Calcul 3" xfId="2753" hidden="1" xr:uid="{00000000-0005-0000-0000-000010210000}"/>
    <cellStyle name="Calcul 3" xfId="4616" hidden="1" xr:uid="{00000000-0005-0000-0000-000011210000}"/>
    <cellStyle name="Calcul 3" xfId="5015" hidden="1" xr:uid="{00000000-0005-0000-0000-000012210000}"/>
    <cellStyle name="Calcul 3" xfId="5086" hidden="1" xr:uid="{00000000-0005-0000-0000-000013210000}"/>
    <cellStyle name="Calcul 3" xfId="5135" hidden="1" xr:uid="{00000000-0005-0000-0000-000014210000}"/>
    <cellStyle name="Calcul 3" xfId="5185" hidden="1" xr:uid="{00000000-0005-0000-0000-000015210000}"/>
    <cellStyle name="Calcul 3" xfId="5235" hidden="1" xr:uid="{00000000-0005-0000-0000-000016210000}"/>
    <cellStyle name="Calcul 3" xfId="5284" hidden="1" xr:uid="{00000000-0005-0000-0000-000017210000}"/>
    <cellStyle name="Calcul 3" xfId="5333" hidden="1" xr:uid="{00000000-0005-0000-0000-000018210000}"/>
    <cellStyle name="Calcul 3" xfId="5380" hidden="1" xr:uid="{00000000-0005-0000-0000-000019210000}"/>
    <cellStyle name="Calcul 3" xfId="5427" hidden="1" xr:uid="{00000000-0005-0000-0000-00001A210000}"/>
    <cellStyle name="Calcul 3" xfId="5472" hidden="1" xr:uid="{00000000-0005-0000-0000-00001B210000}"/>
    <cellStyle name="Calcul 3" xfId="5511" hidden="1" xr:uid="{00000000-0005-0000-0000-00001C210000}"/>
    <cellStyle name="Calcul 3" xfId="5548" hidden="1" xr:uid="{00000000-0005-0000-0000-00001D210000}"/>
    <cellStyle name="Calcul 3" xfId="5582" hidden="1" xr:uid="{00000000-0005-0000-0000-00001E210000}"/>
    <cellStyle name="Calcul 3" xfId="5659" hidden="1" xr:uid="{00000000-0005-0000-0000-00001F210000}"/>
    <cellStyle name="Calcul 3" xfId="5721" hidden="1" xr:uid="{00000000-0005-0000-0000-000020210000}"/>
    <cellStyle name="Calcul 3" xfId="5783" hidden="1" xr:uid="{00000000-0005-0000-0000-000021210000}"/>
    <cellStyle name="Calcul 3" xfId="5829" hidden="1" xr:uid="{00000000-0005-0000-0000-000022210000}"/>
    <cellStyle name="Calcul 3" xfId="5873" hidden="1" xr:uid="{00000000-0005-0000-0000-000023210000}"/>
    <cellStyle name="Calcul 3" xfId="5912" hidden="1" xr:uid="{00000000-0005-0000-0000-000024210000}"/>
    <cellStyle name="Calcul 3" xfId="5948" hidden="1" xr:uid="{00000000-0005-0000-0000-000025210000}"/>
    <cellStyle name="Calcul 3" xfId="5983" hidden="1" xr:uid="{00000000-0005-0000-0000-000026210000}"/>
    <cellStyle name="Calcul 3" xfId="6019" hidden="1" xr:uid="{00000000-0005-0000-0000-000027210000}"/>
    <cellStyle name="Calcul 3" xfId="6186" hidden="1" xr:uid="{00000000-0005-0000-0000-000028210000}"/>
    <cellStyle name="Calcul 3" xfId="6292" hidden="1" xr:uid="{00000000-0005-0000-0000-000029210000}"/>
    <cellStyle name="Calcul 3" xfId="6364" hidden="1" xr:uid="{00000000-0005-0000-0000-00002A210000}"/>
    <cellStyle name="Calcul 3" xfId="6414" hidden="1" xr:uid="{00000000-0005-0000-0000-00002B210000}"/>
    <cellStyle name="Calcul 3" xfId="6464" hidden="1" xr:uid="{00000000-0005-0000-0000-00002C210000}"/>
    <cellStyle name="Calcul 3" xfId="6514" hidden="1" xr:uid="{00000000-0005-0000-0000-00002D210000}"/>
    <cellStyle name="Calcul 3" xfId="6563" hidden="1" xr:uid="{00000000-0005-0000-0000-00002E210000}"/>
    <cellStyle name="Calcul 3" xfId="6612" hidden="1" xr:uid="{00000000-0005-0000-0000-00002F210000}"/>
    <cellStyle name="Calcul 3" xfId="6659" hidden="1" xr:uid="{00000000-0005-0000-0000-000030210000}"/>
    <cellStyle name="Calcul 3" xfId="6706" hidden="1" xr:uid="{00000000-0005-0000-0000-000031210000}"/>
    <cellStyle name="Calcul 3" xfId="6751" hidden="1" xr:uid="{00000000-0005-0000-0000-000032210000}"/>
    <cellStyle name="Calcul 3" xfId="6790" hidden="1" xr:uid="{00000000-0005-0000-0000-000033210000}"/>
    <cellStyle name="Calcul 3" xfId="6827" hidden="1" xr:uid="{00000000-0005-0000-0000-000034210000}"/>
    <cellStyle name="Calcul 3" xfId="6861" hidden="1" xr:uid="{00000000-0005-0000-0000-000035210000}"/>
    <cellStyle name="Calcul 3" xfId="6942" hidden="1" xr:uid="{00000000-0005-0000-0000-000036210000}"/>
    <cellStyle name="Calcul 3" xfId="7006" hidden="1" xr:uid="{00000000-0005-0000-0000-000037210000}"/>
    <cellStyle name="Calcul 3" xfId="7071" hidden="1" xr:uid="{00000000-0005-0000-0000-000038210000}"/>
    <cellStyle name="Calcul 3" xfId="7117" hidden="1" xr:uid="{00000000-0005-0000-0000-000039210000}"/>
    <cellStyle name="Calcul 3" xfId="7161" hidden="1" xr:uid="{00000000-0005-0000-0000-00003A210000}"/>
    <cellStyle name="Calcul 3" xfId="7200" hidden="1" xr:uid="{00000000-0005-0000-0000-00003B210000}"/>
    <cellStyle name="Calcul 3" xfId="7236" hidden="1" xr:uid="{00000000-0005-0000-0000-00003C210000}"/>
    <cellStyle name="Calcul 3" xfId="7271" hidden="1" xr:uid="{00000000-0005-0000-0000-00003D210000}"/>
    <cellStyle name="Calcul 3" xfId="7312" hidden="1" xr:uid="{00000000-0005-0000-0000-00003E210000}"/>
    <cellStyle name="Calcul 3" xfId="7463" hidden="1" xr:uid="{00000000-0005-0000-0000-00003F210000}"/>
    <cellStyle name="Calcul 3" xfId="7560" hidden="1" xr:uid="{00000000-0005-0000-0000-000040210000}"/>
    <cellStyle name="Calcul 3" xfId="7631" hidden="1" xr:uid="{00000000-0005-0000-0000-000041210000}"/>
    <cellStyle name="Calcul 3" xfId="7681" hidden="1" xr:uid="{00000000-0005-0000-0000-000042210000}"/>
    <cellStyle name="Calcul 3" xfId="7731" hidden="1" xr:uid="{00000000-0005-0000-0000-000043210000}"/>
    <cellStyle name="Calcul 3" xfId="7781" hidden="1" xr:uid="{00000000-0005-0000-0000-000044210000}"/>
    <cellStyle name="Calcul 3" xfId="7830" hidden="1" xr:uid="{00000000-0005-0000-0000-000045210000}"/>
    <cellStyle name="Calcul 3" xfId="7879" hidden="1" xr:uid="{00000000-0005-0000-0000-000046210000}"/>
    <cellStyle name="Calcul 3" xfId="7926" hidden="1" xr:uid="{00000000-0005-0000-0000-000047210000}"/>
    <cellStyle name="Calcul 3" xfId="7973" hidden="1" xr:uid="{00000000-0005-0000-0000-000048210000}"/>
    <cellStyle name="Calcul 3" xfId="8018" hidden="1" xr:uid="{00000000-0005-0000-0000-000049210000}"/>
    <cellStyle name="Calcul 3" xfId="8057" hidden="1" xr:uid="{00000000-0005-0000-0000-00004A210000}"/>
    <cellStyle name="Calcul 3" xfId="8094" hidden="1" xr:uid="{00000000-0005-0000-0000-00004B210000}"/>
    <cellStyle name="Calcul 3" xfId="8128" hidden="1" xr:uid="{00000000-0005-0000-0000-00004C210000}"/>
    <cellStyle name="Calcul 3" xfId="8207" hidden="1" xr:uid="{00000000-0005-0000-0000-00004D210000}"/>
    <cellStyle name="Calcul 3" xfId="8269" hidden="1" xr:uid="{00000000-0005-0000-0000-00004E210000}"/>
    <cellStyle name="Calcul 3" xfId="8332" hidden="1" xr:uid="{00000000-0005-0000-0000-00004F210000}"/>
    <cellStyle name="Calcul 3" xfId="8378" hidden="1" xr:uid="{00000000-0005-0000-0000-000050210000}"/>
    <cellStyle name="Calcul 3" xfId="8422" hidden="1" xr:uid="{00000000-0005-0000-0000-000051210000}"/>
    <cellStyle name="Calcul 3" xfId="8461" hidden="1" xr:uid="{00000000-0005-0000-0000-000052210000}"/>
    <cellStyle name="Calcul 3" xfId="8497" hidden="1" xr:uid="{00000000-0005-0000-0000-000053210000}"/>
    <cellStyle name="Calcul 3" xfId="8532" hidden="1" xr:uid="{00000000-0005-0000-0000-000054210000}"/>
    <cellStyle name="Calcul 3" xfId="8570" hidden="1" xr:uid="{00000000-0005-0000-0000-000055210000}"/>
    <cellStyle name="Calcul 3" xfId="7411" hidden="1" xr:uid="{00000000-0005-0000-0000-000056210000}"/>
    <cellStyle name="Calcul 3" xfId="8667" hidden="1" xr:uid="{00000000-0005-0000-0000-000057210000}"/>
    <cellStyle name="Calcul 3" xfId="8739" hidden="1" xr:uid="{00000000-0005-0000-0000-000058210000}"/>
    <cellStyle name="Calcul 3" xfId="8789" hidden="1" xr:uid="{00000000-0005-0000-0000-000059210000}"/>
    <cellStyle name="Calcul 3" xfId="8838" hidden="1" xr:uid="{00000000-0005-0000-0000-00005A210000}"/>
    <cellStyle name="Calcul 3" xfId="8888" hidden="1" xr:uid="{00000000-0005-0000-0000-00005B210000}"/>
    <cellStyle name="Calcul 3" xfId="8937" hidden="1" xr:uid="{00000000-0005-0000-0000-00005C210000}"/>
    <cellStyle name="Calcul 3" xfId="8986" hidden="1" xr:uid="{00000000-0005-0000-0000-00005D210000}"/>
    <cellStyle name="Calcul 3" xfId="9033" hidden="1" xr:uid="{00000000-0005-0000-0000-00005E210000}"/>
    <cellStyle name="Calcul 3" xfId="9080" hidden="1" xr:uid="{00000000-0005-0000-0000-00005F210000}"/>
    <cellStyle name="Calcul 3" xfId="9125" hidden="1" xr:uid="{00000000-0005-0000-0000-000060210000}"/>
    <cellStyle name="Calcul 3" xfId="9164" hidden="1" xr:uid="{00000000-0005-0000-0000-000061210000}"/>
    <cellStyle name="Calcul 3" xfId="9201" hidden="1" xr:uid="{00000000-0005-0000-0000-000062210000}"/>
    <cellStyle name="Calcul 3" xfId="9235" hidden="1" xr:uid="{00000000-0005-0000-0000-000063210000}"/>
    <cellStyle name="Calcul 3" xfId="9318" hidden="1" xr:uid="{00000000-0005-0000-0000-000064210000}"/>
    <cellStyle name="Calcul 3" xfId="9382" hidden="1" xr:uid="{00000000-0005-0000-0000-000065210000}"/>
    <cellStyle name="Calcul 3" xfId="9447" hidden="1" xr:uid="{00000000-0005-0000-0000-000066210000}"/>
    <cellStyle name="Calcul 3" xfId="9493" hidden="1" xr:uid="{00000000-0005-0000-0000-000067210000}"/>
    <cellStyle name="Calcul 3" xfId="9537" hidden="1" xr:uid="{00000000-0005-0000-0000-000068210000}"/>
    <cellStyle name="Calcul 3" xfId="9576" hidden="1" xr:uid="{00000000-0005-0000-0000-000069210000}"/>
    <cellStyle name="Calcul 3" xfId="9612" hidden="1" xr:uid="{00000000-0005-0000-0000-00006A210000}"/>
    <cellStyle name="Calcul 3" xfId="9647" hidden="1" xr:uid="{00000000-0005-0000-0000-00006B210000}"/>
    <cellStyle name="Calcul 3" xfId="9689" hidden="1" xr:uid="{00000000-0005-0000-0000-00006C210000}"/>
    <cellStyle name="Calcul 3" xfId="9843" hidden="1" xr:uid="{00000000-0005-0000-0000-00006D210000}"/>
    <cellStyle name="Calcul 3" xfId="9940" hidden="1" xr:uid="{00000000-0005-0000-0000-00006E210000}"/>
    <cellStyle name="Calcul 3" xfId="10011" hidden="1" xr:uid="{00000000-0005-0000-0000-00006F210000}"/>
    <cellStyle name="Calcul 3" xfId="10061" hidden="1" xr:uid="{00000000-0005-0000-0000-000070210000}"/>
    <cellStyle name="Calcul 3" xfId="10111" hidden="1" xr:uid="{00000000-0005-0000-0000-000071210000}"/>
    <cellStyle name="Calcul 3" xfId="10161" hidden="1" xr:uid="{00000000-0005-0000-0000-000072210000}"/>
    <cellStyle name="Calcul 3" xfId="10210" hidden="1" xr:uid="{00000000-0005-0000-0000-000073210000}"/>
    <cellStyle name="Calcul 3" xfId="10259" hidden="1" xr:uid="{00000000-0005-0000-0000-000074210000}"/>
    <cellStyle name="Calcul 3" xfId="10306" hidden="1" xr:uid="{00000000-0005-0000-0000-000075210000}"/>
    <cellStyle name="Calcul 3" xfId="10353" hidden="1" xr:uid="{00000000-0005-0000-0000-000076210000}"/>
    <cellStyle name="Calcul 3" xfId="10398" hidden="1" xr:uid="{00000000-0005-0000-0000-000077210000}"/>
    <cellStyle name="Calcul 3" xfId="10437" hidden="1" xr:uid="{00000000-0005-0000-0000-000078210000}"/>
    <cellStyle name="Calcul 3" xfId="10474" hidden="1" xr:uid="{00000000-0005-0000-0000-000079210000}"/>
    <cellStyle name="Calcul 3" xfId="10508" hidden="1" xr:uid="{00000000-0005-0000-0000-00007A210000}"/>
    <cellStyle name="Calcul 3" xfId="10587" hidden="1" xr:uid="{00000000-0005-0000-0000-00007B210000}"/>
    <cellStyle name="Calcul 3" xfId="10649" hidden="1" xr:uid="{00000000-0005-0000-0000-00007C210000}"/>
    <cellStyle name="Calcul 3" xfId="10712" hidden="1" xr:uid="{00000000-0005-0000-0000-00007D210000}"/>
    <cellStyle name="Calcul 3" xfId="10758" hidden="1" xr:uid="{00000000-0005-0000-0000-00007E210000}"/>
    <cellStyle name="Calcul 3" xfId="10802" hidden="1" xr:uid="{00000000-0005-0000-0000-00007F210000}"/>
    <cellStyle name="Calcul 3" xfId="10841" hidden="1" xr:uid="{00000000-0005-0000-0000-000080210000}"/>
    <cellStyle name="Calcul 3" xfId="10877" hidden="1" xr:uid="{00000000-0005-0000-0000-000081210000}"/>
    <cellStyle name="Calcul 3" xfId="10912" hidden="1" xr:uid="{00000000-0005-0000-0000-000082210000}"/>
    <cellStyle name="Calcul 3" xfId="10951" hidden="1" xr:uid="{00000000-0005-0000-0000-000083210000}"/>
    <cellStyle name="Calcul 3" xfId="9791" hidden="1" xr:uid="{00000000-0005-0000-0000-000084210000}"/>
    <cellStyle name="Calcul 3" xfId="9847" hidden="1" xr:uid="{00000000-0005-0000-0000-000085210000}"/>
    <cellStyle name="Calcul 3" xfId="11009" hidden="1" xr:uid="{00000000-0005-0000-0000-000086210000}"/>
    <cellStyle name="Calcul 3" xfId="11081" hidden="1" xr:uid="{00000000-0005-0000-0000-000087210000}"/>
    <cellStyle name="Calcul 3" xfId="11131" hidden="1" xr:uid="{00000000-0005-0000-0000-000088210000}"/>
    <cellStyle name="Calcul 3" xfId="11181" hidden="1" xr:uid="{00000000-0005-0000-0000-000089210000}"/>
    <cellStyle name="Calcul 3" xfId="11231" hidden="1" xr:uid="{00000000-0005-0000-0000-00008A210000}"/>
    <cellStyle name="Calcul 3" xfId="11280" hidden="1" xr:uid="{00000000-0005-0000-0000-00008B210000}"/>
    <cellStyle name="Calcul 3" xfId="11329" hidden="1" xr:uid="{00000000-0005-0000-0000-00008C210000}"/>
    <cellStyle name="Calcul 3" xfId="11376" hidden="1" xr:uid="{00000000-0005-0000-0000-00008D210000}"/>
    <cellStyle name="Calcul 3" xfId="11423" hidden="1" xr:uid="{00000000-0005-0000-0000-00008E210000}"/>
    <cellStyle name="Calcul 3" xfId="11468" hidden="1" xr:uid="{00000000-0005-0000-0000-00008F210000}"/>
    <cellStyle name="Calcul 3" xfId="11507" hidden="1" xr:uid="{00000000-0005-0000-0000-000090210000}"/>
    <cellStyle name="Calcul 3" xfId="11544" hidden="1" xr:uid="{00000000-0005-0000-0000-000091210000}"/>
    <cellStyle name="Calcul 3" xfId="11578" hidden="1" xr:uid="{00000000-0005-0000-0000-000092210000}"/>
    <cellStyle name="Calcul 3" xfId="11657" hidden="1" xr:uid="{00000000-0005-0000-0000-000093210000}"/>
    <cellStyle name="Calcul 3" xfId="11721" hidden="1" xr:uid="{00000000-0005-0000-0000-000094210000}"/>
    <cellStyle name="Calcul 3" xfId="11783" hidden="1" xr:uid="{00000000-0005-0000-0000-000095210000}"/>
    <cellStyle name="Calcul 3" xfId="11829" hidden="1" xr:uid="{00000000-0005-0000-0000-000096210000}"/>
    <cellStyle name="Calcul 3" xfId="11873" hidden="1" xr:uid="{00000000-0005-0000-0000-000097210000}"/>
    <cellStyle name="Calcul 3" xfId="11912" hidden="1" xr:uid="{00000000-0005-0000-0000-000098210000}"/>
    <cellStyle name="Calcul 3" xfId="11948" hidden="1" xr:uid="{00000000-0005-0000-0000-000099210000}"/>
    <cellStyle name="Calcul 3" xfId="11983" hidden="1" xr:uid="{00000000-0005-0000-0000-00009A210000}"/>
    <cellStyle name="Calcul 3" xfId="12020" hidden="1" xr:uid="{00000000-0005-0000-0000-00009B210000}"/>
    <cellStyle name="Calcul 3" xfId="12143" hidden="1" xr:uid="{00000000-0005-0000-0000-00009C210000}"/>
    <cellStyle name="Calcul 3" xfId="12239" hidden="1" xr:uid="{00000000-0005-0000-0000-00009D210000}"/>
    <cellStyle name="Calcul 3" xfId="12310" hidden="1" xr:uid="{00000000-0005-0000-0000-00009E210000}"/>
    <cellStyle name="Calcul 3" xfId="12360" hidden="1" xr:uid="{00000000-0005-0000-0000-00009F210000}"/>
    <cellStyle name="Calcul 3" xfId="12410" hidden="1" xr:uid="{00000000-0005-0000-0000-0000A0210000}"/>
    <cellStyle name="Calcul 3" xfId="12460" hidden="1" xr:uid="{00000000-0005-0000-0000-0000A1210000}"/>
    <cellStyle name="Calcul 3" xfId="12509" hidden="1" xr:uid="{00000000-0005-0000-0000-0000A2210000}"/>
    <cellStyle name="Calcul 3" xfId="12558" hidden="1" xr:uid="{00000000-0005-0000-0000-0000A3210000}"/>
    <cellStyle name="Calcul 3" xfId="12605" hidden="1" xr:uid="{00000000-0005-0000-0000-0000A4210000}"/>
    <cellStyle name="Calcul 3" xfId="12652" hidden="1" xr:uid="{00000000-0005-0000-0000-0000A5210000}"/>
    <cellStyle name="Calcul 3" xfId="12697" hidden="1" xr:uid="{00000000-0005-0000-0000-0000A6210000}"/>
    <cellStyle name="Calcul 3" xfId="12736" hidden="1" xr:uid="{00000000-0005-0000-0000-0000A7210000}"/>
    <cellStyle name="Calcul 3" xfId="12773" hidden="1" xr:uid="{00000000-0005-0000-0000-0000A8210000}"/>
    <cellStyle name="Calcul 3" xfId="12807" hidden="1" xr:uid="{00000000-0005-0000-0000-0000A9210000}"/>
    <cellStyle name="Calcul 3" xfId="12885" hidden="1" xr:uid="{00000000-0005-0000-0000-0000AA210000}"/>
    <cellStyle name="Calcul 3" xfId="12947" hidden="1" xr:uid="{00000000-0005-0000-0000-0000AB210000}"/>
    <cellStyle name="Calcul 3" xfId="13009" hidden="1" xr:uid="{00000000-0005-0000-0000-0000AC210000}"/>
    <cellStyle name="Calcul 3" xfId="13055" hidden="1" xr:uid="{00000000-0005-0000-0000-0000AD210000}"/>
    <cellStyle name="Calcul 3" xfId="13099" hidden="1" xr:uid="{00000000-0005-0000-0000-0000AE210000}"/>
    <cellStyle name="Calcul 3" xfId="13138" hidden="1" xr:uid="{00000000-0005-0000-0000-0000AF210000}"/>
    <cellStyle name="Calcul 3" xfId="13174" hidden="1" xr:uid="{00000000-0005-0000-0000-0000B0210000}"/>
    <cellStyle name="Calcul 3" xfId="13209" hidden="1" xr:uid="{00000000-0005-0000-0000-0000B1210000}"/>
    <cellStyle name="Calcul 3" xfId="13245" hidden="1" xr:uid="{00000000-0005-0000-0000-0000B2210000}"/>
    <cellStyle name="Calcul 3" xfId="12092" hidden="1" xr:uid="{00000000-0005-0000-0000-0000B3210000}"/>
    <cellStyle name="Calcul 3" xfId="13286" hidden="1" xr:uid="{00000000-0005-0000-0000-0000B4210000}"/>
    <cellStyle name="Calcul 3" xfId="10993" hidden="1" xr:uid="{00000000-0005-0000-0000-0000B5210000}"/>
    <cellStyle name="Calcul 3" xfId="13313" hidden="1" xr:uid="{00000000-0005-0000-0000-0000B6210000}"/>
    <cellStyle name="Calcul 3" xfId="13362" hidden="1" xr:uid="{00000000-0005-0000-0000-0000B7210000}"/>
    <cellStyle name="Calcul 3" xfId="13411" hidden="1" xr:uid="{00000000-0005-0000-0000-0000B8210000}"/>
    <cellStyle name="Calcul 3" xfId="13460" hidden="1" xr:uid="{00000000-0005-0000-0000-0000B9210000}"/>
    <cellStyle name="Calcul 3" xfId="13508" hidden="1" xr:uid="{00000000-0005-0000-0000-0000BA210000}"/>
    <cellStyle name="Calcul 3" xfId="13556" hidden="1" xr:uid="{00000000-0005-0000-0000-0000BB210000}"/>
    <cellStyle name="Calcul 3" xfId="13602" hidden="1" xr:uid="{00000000-0005-0000-0000-0000BC210000}"/>
    <cellStyle name="Calcul 3" xfId="13649" hidden="1" xr:uid="{00000000-0005-0000-0000-0000BD210000}"/>
    <cellStyle name="Calcul 3" xfId="13694" hidden="1" xr:uid="{00000000-0005-0000-0000-0000BE210000}"/>
    <cellStyle name="Calcul 3" xfId="13733" hidden="1" xr:uid="{00000000-0005-0000-0000-0000BF210000}"/>
    <cellStyle name="Calcul 3" xfId="13770" hidden="1" xr:uid="{00000000-0005-0000-0000-0000C0210000}"/>
    <cellStyle name="Calcul 3" xfId="13804" hidden="1" xr:uid="{00000000-0005-0000-0000-0000C1210000}"/>
    <cellStyle name="Calcul 3" xfId="13881" hidden="1" xr:uid="{00000000-0005-0000-0000-0000C2210000}"/>
    <cellStyle name="Calcul 3" xfId="13943" hidden="1" xr:uid="{00000000-0005-0000-0000-0000C3210000}"/>
    <cellStyle name="Calcul 3" xfId="14005" hidden="1" xr:uid="{00000000-0005-0000-0000-0000C4210000}"/>
    <cellStyle name="Calcul 3" xfId="14051" hidden="1" xr:uid="{00000000-0005-0000-0000-0000C5210000}"/>
    <cellStyle name="Calcul 3" xfId="14095" hidden="1" xr:uid="{00000000-0005-0000-0000-0000C6210000}"/>
    <cellStyle name="Calcul 3" xfId="14134" hidden="1" xr:uid="{00000000-0005-0000-0000-0000C7210000}"/>
    <cellStyle name="Calcul 3" xfId="14170" hidden="1" xr:uid="{00000000-0005-0000-0000-0000C8210000}"/>
    <cellStyle name="Calcul 3" xfId="14205" hidden="1" xr:uid="{00000000-0005-0000-0000-0000C9210000}"/>
    <cellStyle name="Calcul 3" xfId="14241" hidden="1" xr:uid="{00000000-0005-0000-0000-0000CA210000}"/>
    <cellStyle name="Calcul 3" xfId="14342" hidden="1" xr:uid="{00000000-0005-0000-0000-0000CB210000}"/>
    <cellStyle name="Calcul 3" xfId="14438" hidden="1" xr:uid="{00000000-0005-0000-0000-0000CC210000}"/>
    <cellStyle name="Calcul 3" xfId="14509" hidden="1" xr:uid="{00000000-0005-0000-0000-0000CD210000}"/>
    <cellStyle name="Calcul 3" xfId="14559" hidden="1" xr:uid="{00000000-0005-0000-0000-0000CE210000}"/>
    <cellStyle name="Calcul 3" xfId="14609" hidden="1" xr:uid="{00000000-0005-0000-0000-0000CF210000}"/>
    <cellStyle name="Calcul 3" xfId="14659" hidden="1" xr:uid="{00000000-0005-0000-0000-0000D0210000}"/>
    <cellStyle name="Calcul 3" xfId="14708" hidden="1" xr:uid="{00000000-0005-0000-0000-0000D1210000}"/>
    <cellStyle name="Calcul 3" xfId="14757" hidden="1" xr:uid="{00000000-0005-0000-0000-0000D2210000}"/>
    <cellStyle name="Calcul 3" xfId="14804" hidden="1" xr:uid="{00000000-0005-0000-0000-0000D3210000}"/>
    <cellStyle name="Calcul 3" xfId="14851" hidden="1" xr:uid="{00000000-0005-0000-0000-0000D4210000}"/>
    <cellStyle name="Calcul 3" xfId="14896" hidden="1" xr:uid="{00000000-0005-0000-0000-0000D5210000}"/>
    <cellStyle name="Calcul 3" xfId="14935" hidden="1" xr:uid="{00000000-0005-0000-0000-0000D6210000}"/>
    <cellStyle name="Calcul 3" xfId="14972" hidden="1" xr:uid="{00000000-0005-0000-0000-0000D7210000}"/>
    <cellStyle name="Calcul 3" xfId="15006" hidden="1" xr:uid="{00000000-0005-0000-0000-0000D8210000}"/>
    <cellStyle name="Calcul 3" xfId="15084" hidden="1" xr:uid="{00000000-0005-0000-0000-0000D9210000}"/>
    <cellStyle name="Calcul 3" xfId="15146" hidden="1" xr:uid="{00000000-0005-0000-0000-0000DA210000}"/>
    <cellStyle name="Calcul 3" xfId="15209" hidden="1" xr:uid="{00000000-0005-0000-0000-0000DB210000}"/>
    <cellStyle name="Calcul 3" xfId="15255" hidden="1" xr:uid="{00000000-0005-0000-0000-0000DC210000}"/>
    <cellStyle name="Calcul 3" xfId="15299" hidden="1" xr:uid="{00000000-0005-0000-0000-0000DD210000}"/>
    <cellStyle name="Calcul 3" xfId="15338" hidden="1" xr:uid="{00000000-0005-0000-0000-0000DE210000}"/>
    <cellStyle name="Calcul 3" xfId="15374" hidden="1" xr:uid="{00000000-0005-0000-0000-0000DF210000}"/>
    <cellStyle name="Calcul 3" xfId="15409" hidden="1" xr:uid="{00000000-0005-0000-0000-0000E0210000}"/>
    <cellStyle name="Calcul 3" xfId="15446" hidden="1" xr:uid="{00000000-0005-0000-0000-0000E1210000}"/>
    <cellStyle name="Calcul 3" xfId="14291" hidden="1" xr:uid="{00000000-0005-0000-0000-0000E2210000}"/>
    <cellStyle name="Calcul 3" xfId="15624" hidden="1" xr:uid="{00000000-0005-0000-0000-0000E3210000}"/>
    <cellStyle name="Calcul 3" xfId="15730" hidden="1" xr:uid="{00000000-0005-0000-0000-0000E4210000}"/>
    <cellStyle name="Calcul 3" xfId="15802" hidden="1" xr:uid="{00000000-0005-0000-0000-0000E5210000}"/>
    <cellStyle name="Calcul 3" xfId="15852" hidden="1" xr:uid="{00000000-0005-0000-0000-0000E6210000}"/>
    <cellStyle name="Calcul 3" xfId="15902" hidden="1" xr:uid="{00000000-0005-0000-0000-0000E7210000}"/>
    <cellStyle name="Calcul 3" xfId="15952" hidden="1" xr:uid="{00000000-0005-0000-0000-0000E8210000}"/>
    <cellStyle name="Calcul 3" xfId="16001" hidden="1" xr:uid="{00000000-0005-0000-0000-0000E9210000}"/>
    <cellStyle name="Calcul 3" xfId="16050" hidden="1" xr:uid="{00000000-0005-0000-0000-0000EA210000}"/>
    <cellStyle name="Calcul 3" xfId="16097" hidden="1" xr:uid="{00000000-0005-0000-0000-0000EB210000}"/>
    <cellStyle name="Calcul 3" xfId="16144" hidden="1" xr:uid="{00000000-0005-0000-0000-0000EC210000}"/>
    <cellStyle name="Calcul 3" xfId="16189" hidden="1" xr:uid="{00000000-0005-0000-0000-0000ED210000}"/>
    <cellStyle name="Calcul 3" xfId="16228" hidden="1" xr:uid="{00000000-0005-0000-0000-0000EE210000}"/>
    <cellStyle name="Calcul 3" xfId="16265" hidden="1" xr:uid="{00000000-0005-0000-0000-0000EF210000}"/>
    <cellStyle name="Calcul 3" xfId="16299" hidden="1" xr:uid="{00000000-0005-0000-0000-0000F0210000}"/>
    <cellStyle name="Calcul 3" xfId="16382" hidden="1" xr:uid="{00000000-0005-0000-0000-0000F1210000}"/>
    <cellStyle name="Calcul 3" xfId="16446" hidden="1" xr:uid="{00000000-0005-0000-0000-0000F2210000}"/>
    <cellStyle name="Calcul 3" xfId="16511" hidden="1" xr:uid="{00000000-0005-0000-0000-0000F3210000}"/>
    <cellStyle name="Calcul 3" xfId="16557" hidden="1" xr:uid="{00000000-0005-0000-0000-0000F4210000}"/>
    <cellStyle name="Calcul 3" xfId="16601" hidden="1" xr:uid="{00000000-0005-0000-0000-0000F5210000}"/>
    <cellStyle name="Calcul 3" xfId="16640" hidden="1" xr:uid="{00000000-0005-0000-0000-0000F6210000}"/>
    <cellStyle name="Calcul 3" xfId="16676" hidden="1" xr:uid="{00000000-0005-0000-0000-0000F7210000}"/>
    <cellStyle name="Calcul 3" xfId="16711" hidden="1" xr:uid="{00000000-0005-0000-0000-0000F8210000}"/>
    <cellStyle name="Calcul 3" xfId="16753" hidden="1" xr:uid="{00000000-0005-0000-0000-0000F9210000}"/>
    <cellStyle name="Calcul 3" xfId="16918" hidden="1" xr:uid="{00000000-0005-0000-0000-0000FA210000}"/>
    <cellStyle name="Calcul 3" xfId="17015" hidden="1" xr:uid="{00000000-0005-0000-0000-0000FB210000}"/>
    <cellStyle name="Calcul 3" xfId="17086" hidden="1" xr:uid="{00000000-0005-0000-0000-0000FC210000}"/>
    <cellStyle name="Calcul 3" xfId="17136" hidden="1" xr:uid="{00000000-0005-0000-0000-0000FD210000}"/>
    <cellStyle name="Calcul 3" xfId="17186" hidden="1" xr:uid="{00000000-0005-0000-0000-0000FE210000}"/>
    <cellStyle name="Calcul 3" xfId="17236" hidden="1" xr:uid="{00000000-0005-0000-0000-0000FF210000}"/>
    <cellStyle name="Calcul 3" xfId="17285" hidden="1" xr:uid="{00000000-0005-0000-0000-000000220000}"/>
    <cellStyle name="Calcul 3" xfId="17334" hidden="1" xr:uid="{00000000-0005-0000-0000-000001220000}"/>
    <cellStyle name="Calcul 3" xfId="17381" hidden="1" xr:uid="{00000000-0005-0000-0000-000002220000}"/>
    <cellStyle name="Calcul 3" xfId="17428" hidden="1" xr:uid="{00000000-0005-0000-0000-000003220000}"/>
    <cellStyle name="Calcul 3" xfId="17473" hidden="1" xr:uid="{00000000-0005-0000-0000-000004220000}"/>
    <cellStyle name="Calcul 3" xfId="17512" hidden="1" xr:uid="{00000000-0005-0000-0000-000005220000}"/>
    <cellStyle name="Calcul 3" xfId="17549" hidden="1" xr:uid="{00000000-0005-0000-0000-000006220000}"/>
    <cellStyle name="Calcul 3" xfId="17583" hidden="1" xr:uid="{00000000-0005-0000-0000-000007220000}"/>
    <cellStyle name="Calcul 3" xfId="17662" hidden="1" xr:uid="{00000000-0005-0000-0000-000008220000}"/>
    <cellStyle name="Calcul 3" xfId="17724" hidden="1" xr:uid="{00000000-0005-0000-0000-000009220000}"/>
    <cellStyle name="Calcul 3" xfId="17787" hidden="1" xr:uid="{00000000-0005-0000-0000-00000A220000}"/>
    <cellStyle name="Calcul 3" xfId="17833" hidden="1" xr:uid="{00000000-0005-0000-0000-00000B220000}"/>
    <cellStyle name="Calcul 3" xfId="17877" hidden="1" xr:uid="{00000000-0005-0000-0000-00000C220000}"/>
    <cellStyle name="Calcul 3" xfId="17916" hidden="1" xr:uid="{00000000-0005-0000-0000-00000D220000}"/>
    <cellStyle name="Calcul 3" xfId="17952" hidden="1" xr:uid="{00000000-0005-0000-0000-00000E220000}"/>
    <cellStyle name="Calcul 3" xfId="17987" hidden="1" xr:uid="{00000000-0005-0000-0000-00000F220000}"/>
    <cellStyle name="Calcul 3" xfId="18026" hidden="1" xr:uid="{00000000-0005-0000-0000-000010220000}"/>
    <cellStyle name="Calcul 3" xfId="16866" hidden="1" xr:uid="{00000000-0005-0000-0000-000011220000}"/>
    <cellStyle name="Calcul 3" xfId="16439" hidden="1" xr:uid="{00000000-0005-0000-0000-000012220000}"/>
    <cellStyle name="Calcul 3" xfId="15569" hidden="1" xr:uid="{00000000-0005-0000-0000-000013220000}"/>
    <cellStyle name="Calcul 3" xfId="18141" hidden="1" xr:uid="{00000000-0005-0000-0000-000014220000}"/>
    <cellStyle name="Calcul 3" xfId="18191" hidden="1" xr:uid="{00000000-0005-0000-0000-000015220000}"/>
    <cellStyle name="Calcul 3" xfId="18241" hidden="1" xr:uid="{00000000-0005-0000-0000-000016220000}"/>
    <cellStyle name="Calcul 3" xfId="18291" hidden="1" xr:uid="{00000000-0005-0000-0000-000017220000}"/>
    <cellStyle name="Calcul 3" xfId="18340" hidden="1" xr:uid="{00000000-0005-0000-0000-000018220000}"/>
    <cellStyle name="Calcul 3" xfId="18388" hidden="1" xr:uid="{00000000-0005-0000-0000-000019220000}"/>
    <cellStyle name="Calcul 3" xfId="18435" hidden="1" xr:uid="{00000000-0005-0000-0000-00001A220000}"/>
    <cellStyle name="Calcul 3" xfId="18482" hidden="1" xr:uid="{00000000-0005-0000-0000-00001B220000}"/>
    <cellStyle name="Calcul 3" xfId="18527" hidden="1" xr:uid="{00000000-0005-0000-0000-00001C220000}"/>
    <cellStyle name="Calcul 3" xfId="18566" hidden="1" xr:uid="{00000000-0005-0000-0000-00001D220000}"/>
    <cellStyle name="Calcul 3" xfId="18603" hidden="1" xr:uid="{00000000-0005-0000-0000-00001E220000}"/>
    <cellStyle name="Calcul 3" xfId="18637" hidden="1" xr:uid="{00000000-0005-0000-0000-00001F220000}"/>
    <cellStyle name="Calcul 3" xfId="18720" hidden="1" xr:uid="{00000000-0005-0000-0000-000020220000}"/>
    <cellStyle name="Calcul 3" xfId="18784" hidden="1" xr:uid="{00000000-0005-0000-0000-000021220000}"/>
    <cellStyle name="Calcul 3" xfId="18849" hidden="1" xr:uid="{00000000-0005-0000-0000-000022220000}"/>
    <cellStyle name="Calcul 3" xfId="18895" hidden="1" xr:uid="{00000000-0005-0000-0000-000023220000}"/>
    <cellStyle name="Calcul 3" xfId="18939" hidden="1" xr:uid="{00000000-0005-0000-0000-000024220000}"/>
    <cellStyle name="Calcul 3" xfId="18978" hidden="1" xr:uid="{00000000-0005-0000-0000-000025220000}"/>
    <cellStyle name="Calcul 3" xfId="19014" hidden="1" xr:uid="{00000000-0005-0000-0000-000026220000}"/>
    <cellStyle name="Calcul 3" xfId="19049" hidden="1" xr:uid="{00000000-0005-0000-0000-000027220000}"/>
    <cellStyle name="Calcul 3" xfId="19091" hidden="1" xr:uid="{00000000-0005-0000-0000-000028220000}"/>
    <cellStyle name="Calcul 3" xfId="19254" hidden="1" xr:uid="{00000000-0005-0000-0000-000029220000}"/>
    <cellStyle name="Calcul 3" xfId="19351" hidden="1" xr:uid="{00000000-0005-0000-0000-00002A220000}"/>
    <cellStyle name="Calcul 3" xfId="19422" hidden="1" xr:uid="{00000000-0005-0000-0000-00002B220000}"/>
    <cellStyle name="Calcul 3" xfId="19472" hidden="1" xr:uid="{00000000-0005-0000-0000-00002C220000}"/>
    <cellStyle name="Calcul 3" xfId="19522" hidden="1" xr:uid="{00000000-0005-0000-0000-00002D220000}"/>
    <cellStyle name="Calcul 3" xfId="19572" hidden="1" xr:uid="{00000000-0005-0000-0000-00002E220000}"/>
    <cellStyle name="Calcul 3" xfId="19621" hidden="1" xr:uid="{00000000-0005-0000-0000-00002F220000}"/>
    <cellStyle name="Calcul 3" xfId="19670" hidden="1" xr:uid="{00000000-0005-0000-0000-000030220000}"/>
    <cellStyle name="Calcul 3" xfId="19717" hidden="1" xr:uid="{00000000-0005-0000-0000-000031220000}"/>
    <cellStyle name="Calcul 3" xfId="19764" hidden="1" xr:uid="{00000000-0005-0000-0000-000032220000}"/>
    <cellStyle name="Calcul 3" xfId="19809" hidden="1" xr:uid="{00000000-0005-0000-0000-000033220000}"/>
    <cellStyle name="Calcul 3" xfId="19848" hidden="1" xr:uid="{00000000-0005-0000-0000-000034220000}"/>
    <cellStyle name="Calcul 3" xfId="19885" hidden="1" xr:uid="{00000000-0005-0000-0000-000035220000}"/>
    <cellStyle name="Calcul 3" xfId="19919" hidden="1" xr:uid="{00000000-0005-0000-0000-000036220000}"/>
    <cellStyle name="Calcul 3" xfId="19997" hidden="1" xr:uid="{00000000-0005-0000-0000-000037220000}"/>
    <cellStyle name="Calcul 3" xfId="20059" hidden="1" xr:uid="{00000000-0005-0000-0000-000038220000}"/>
    <cellStyle name="Calcul 3" xfId="20122" hidden="1" xr:uid="{00000000-0005-0000-0000-000039220000}"/>
    <cellStyle name="Calcul 3" xfId="20168" hidden="1" xr:uid="{00000000-0005-0000-0000-00003A220000}"/>
    <cellStyle name="Calcul 3" xfId="20212" hidden="1" xr:uid="{00000000-0005-0000-0000-00003B220000}"/>
    <cellStyle name="Calcul 3" xfId="20251" hidden="1" xr:uid="{00000000-0005-0000-0000-00003C220000}"/>
    <cellStyle name="Calcul 3" xfId="20287" hidden="1" xr:uid="{00000000-0005-0000-0000-00003D220000}"/>
    <cellStyle name="Calcul 3" xfId="20322" hidden="1" xr:uid="{00000000-0005-0000-0000-00003E220000}"/>
    <cellStyle name="Calcul 3" xfId="20361" hidden="1" xr:uid="{00000000-0005-0000-0000-00003F220000}"/>
    <cellStyle name="Calcul 3" xfId="19202" hidden="1" xr:uid="{00000000-0005-0000-0000-000040220000}"/>
    <cellStyle name="Calcul 3" xfId="19185" hidden="1" xr:uid="{00000000-0005-0000-0000-000041220000}"/>
    <cellStyle name="Calcul 3" xfId="16804" hidden="1" xr:uid="{00000000-0005-0000-0000-000042220000}"/>
    <cellStyle name="Calcul 3" xfId="20471" hidden="1" xr:uid="{00000000-0005-0000-0000-000043220000}"/>
    <cellStyle name="Calcul 3" xfId="20521" hidden="1" xr:uid="{00000000-0005-0000-0000-000044220000}"/>
    <cellStyle name="Calcul 3" xfId="20571" hidden="1" xr:uid="{00000000-0005-0000-0000-000045220000}"/>
    <cellStyle name="Calcul 3" xfId="20621" hidden="1" xr:uid="{00000000-0005-0000-0000-000046220000}"/>
    <cellStyle name="Calcul 3" xfId="20670" hidden="1" xr:uid="{00000000-0005-0000-0000-000047220000}"/>
    <cellStyle name="Calcul 3" xfId="20719" hidden="1" xr:uid="{00000000-0005-0000-0000-000048220000}"/>
    <cellStyle name="Calcul 3" xfId="20766" hidden="1" xr:uid="{00000000-0005-0000-0000-000049220000}"/>
    <cellStyle name="Calcul 3" xfId="20813" hidden="1" xr:uid="{00000000-0005-0000-0000-00004A220000}"/>
    <cellStyle name="Calcul 3" xfId="20858" hidden="1" xr:uid="{00000000-0005-0000-0000-00004B220000}"/>
    <cellStyle name="Calcul 3" xfId="20897" hidden="1" xr:uid="{00000000-0005-0000-0000-00004C220000}"/>
    <cellStyle name="Calcul 3" xfId="20934" hidden="1" xr:uid="{00000000-0005-0000-0000-00004D220000}"/>
    <cellStyle name="Calcul 3" xfId="20968" hidden="1" xr:uid="{00000000-0005-0000-0000-00004E220000}"/>
    <cellStyle name="Calcul 3" xfId="21049" hidden="1" xr:uid="{00000000-0005-0000-0000-00004F220000}"/>
    <cellStyle name="Calcul 3" xfId="21113" hidden="1" xr:uid="{00000000-0005-0000-0000-000050220000}"/>
    <cellStyle name="Calcul 3" xfId="21177" hidden="1" xr:uid="{00000000-0005-0000-0000-000051220000}"/>
    <cellStyle name="Calcul 3" xfId="21223" hidden="1" xr:uid="{00000000-0005-0000-0000-000052220000}"/>
    <cellStyle name="Calcul 3" xfId="21267" hidden="1" xr:uid="{00000000-0005-0000-0000-000053220000}"/>
    <cellStyle name="Calcul 3" xfId="21306" hidden="1" xr:uid="{00000000-0005-0000-0000-000054220000}"/>
    <cellStyle name="Calcul 3" xfId="21342" hidden="1" xr:uid="{00000000-0005-0000-0000-000055220000}"/>
    <cellStyle name="Calcul 3" xfId="21377" hidden="1" xr:uid="{00000000-0005-0000-0000-000056220000}"/>
    <cellStyle name="Calcul 3" xfId="21417" hidden="1" xr:uid="{00000000-0005-0000-0000-000057220000}"/>
    <cellStyle name="Calcul 3" xfId="21575" hidden="1" xr:uid="{00000000-0005-0000-0000-000058220000}"/>
    <cellStyle name="Calcul 3" xfId="21672" hidden="1" xr:uid="{00000000-0005-0000-0000-000059220000}"/>
    <cellStyle name="Calcul 3" xfId="21743" hidden="1" xr:uid="{00000000-0005-0000-0000-00005A220000}"/>
    <cellStyle name="Calcul 3" xfId="21793" hidden="1" xr:uid="{00000000-0005-0000-0000-00005B220000}"/>
    <cellStyle name="Calcul 3" xfId="21843" hidden="1" xr:uid="{00000000-0005-0000-0000-00005C220000}"/>
    <cellStyle name="Calcul 3" xfId="21893" hidden="1" xr:uid="{00000000-0005-0000-0000-00005D220000}"/>
    <cellStyle name="Calcul 3" xfId="21942" hidden="1" xr:uid="{00000000-0005-0000-0000-00005E220000}"/>
    <cellStyle name="Calcul 3" xfId="21991" hidden="1" xr:uid="{00000000-0005-0000-0000-00005F220000}"/>
    <cellStyle name="Calcul 3" xfId="22038" hidden="1" xr:uid="{00000000-0005-0000-0000-000060220000}"/>
    <cellStyle name="Calcul 3" xfId="22085" hidden="1" xr:uid="{00000000-0005-0000-0000-000061220000}"/>
    <cellStyle name="Calcul 3" xfId="22130" hidden="1" xr:uid="{00000000-0005-0000-0000-000062220000}"/>
    <cellStyle name="Calcul 3" xfId="22169" hidden="1" xr:uid="{00000000-0005-0000-0000-000063220000}"/>
    <cellStyle name="Calcul 3" xfId="22206" hidden="1" xr:uid="{00000000-0005-0000-0000-000064220000}"/>
    <cellStyle name="Calcul 3" xfId="22240" hidden="1" xr:uid="{00000000-0005-0000-0000-000065220000}"/>
    <cellStyle name="Calcul 3" xfId="22319" hidden="1" xr:uid="{00000000-0005-0000-0000-000066220000}"/>
    <cellStyle name="Calcul 3" xfId="22381" hidden="1" xr:uid="{00000000-0005-0000-0000-000067220000}"/>
    <cellStyle name="Calcul 3" xfId="22444" hidden="1" xr:uid="{00000000-0005-0000-0000-000068220000}"/>
    <cellStyle name="Calcul 3" xfId="22490" hidden="1" xr:uid="{00000000-0005-0000-0000-000069220000}"/>
    <cellStyle name="Calcul 3" xfId="22534" hidden="1" xr:uid="{00000000-0005-0000-0000-00006A220000}"/>
    <cellStyle name="Calcul 3" xfId="22573" hidden="1" xr:uid="{00000000-0005-0000-0000-00006B220000}"/>
    <cellStyle name="Calcul 3" xfId="22609" hidden="1" xr:uid="{00000000-0005-0000-0000-00006C220000}"/>
    <cellStyle name="Calcul 3" xfId="22644" hidden="1" xr:uid="{00000000-0005-0000-0000-00006D220000}"/>
    <cellStyle name="Calcul 3" xfId="22683" hidden="1" xr:uid="{00000000-0005-0000-0000-00006E220000}"/>
    <cellStyle name="Calcul 3" xfId="21523" hidden="1" xr:uid="{00000000-0005-0000-0000-00006F220000}"/>
    <cellStyle name="Calcul 3" xfId="22748" hidden="1" xr:uid="{00000000-0005-0000-0000-000070220000}"/>
    <cellStyle name="Calcul 3" xfId="21453" hidden="1" xr:uid="{00000000-0005-0000-0000-000071220000}"/>
    <cellStyle name="Calcul 3" xfId="22786" hidden="1" xr:uid="{00000000-0005-0000-0000-000072220000}"/>
    <cellStyle name="Calcul 3" xfId="22836" hidden="1" xr:uid="{00000000-0005-0000-0000-000073220000}"/>
    <cellStyle name="Calcul 3" xfId="22886" hidden="1" xr:uid="{00000000-0005-0000-0000-000074220000}"/>
    <cellStyle name="Calcul 3" xfId="22936" hidden="1" xr:uid="{00000000-0005-0000-0000-000075220000}"/>
    <cellStyle name="Calcul 3" xfId="22984" hidden="1" xr:uid="{00000000-0005-0000-0000-000076220000}"/>
    <cellStyle name="Calcul 3" xfId="23033" hidden="1" xr:uid="{00000000-0005-0000-0000-000077220000}"/>
    <cellStyle name="Calcul 3" xfId="23079" hidden="1" xr:uid="{00000000-0005-0000-0000-000078220000}"/>
    <cellStyle name="Calcul 3" xfId="23126" hidden="1" xr:uid="{00000000-0005-0000-0000-000079220000}"/>
    <cellStyle name="Calcul 3" xfId="23171" hidden="1" xr:uid="{00000000-0005-0000-0000-00007A220000}"/>
    <cellStyle name="Calcul 3" xfId="23210" hidden="1" xr:uid="{00000000-0005-0000-0000-00007B220000}"/>
    <cellStyle name="Calcul 3" xfId="23247" hidden="1" xr:uid="{00000000-0005-0000-0000-00007C220000}"/>
    <cellStyle name="Calcul 3" xfId="23281" hidden="1" xr:uid="{00000000-0005-0000-0000-00007D220000}"/>
    <cellStyle name="Calcul 3" xfId="23361" hidden="1" xr:uid="{00000000-0005-0000-0000-00007E220000}"/>
    <cellStyle name="Calcul 3" xfId="23425" hidden="1" xr:uid="{00000000-0005-0000-0000-00007F220000}"/>
    <cellStyle name="Calcul 3" xfId="23488" hidden="1" xr:uid="{00000000-0005-0000-0000-000080220000}"/>
    <cellStyle name="Calcul 3" xfId="23534" hidden="1" xr:uid="{00000000-0005-0000-0000-000081220000}"/>
    <cellStyle name="Calcul 3" xfId="23578" hidden="1" xr:uid="{00000000-0005-0000-0000-000082220000}"/>
    <cellStyle name="Calcul 3" xfId="23617" hidden="1" xr:uid="{00000000-0005-0000-0000-000083220000}"/>
    <cellStyle name="Calcul 3" xfId="23653" hidden="1" xr:uid="{00000000-0005-0000-0000-000084220000}"/>
    <cellStyle name="Calcul 3" xfId="23688" hidden="1" xr:uid="{00000000-0005-0000-0000-000085220000}"/>
    <cellStyle name="Calcul 3" xfId="23725" hidden="1" xr:uid="{00000000-0005-0000-0000-000086220000}"/>
    <cellStyle name="Calcul 3" xfId="23876" hidden="1" xr:uid="{00000000-0005-0000-0000-000087220000}"/>
    <cellStyle name="Calcul 3" xfId="23972" hidden="1" xr:uid="{00000000-0005-0000-0000-000088220000}"/>
    <cellStyle name="Calcul 3" xfId="24043" hidden="1" xr:uid="{00000000-0005-0000-0000-000089220000}"/>
    <cellStyle name="Calcul 3" xfId="24093" hidden="1" xr:uid="{00000000-0005-0000-0000-00008A220000}"/>
    <cellStyle name="Calcul 3" xfId="24143" hidden="1" xr:uid="{00000000-0005-0000-0000-00008B220000}"/>
    <cellStyle name="Calcul 3" xfId="24193" hidden="1" xr:uid="{00000000-0005-0000-0000-00008C220000}"/>
    <cellStyle name="Calcul 3" xfId="24242" hidden="1" xr:uid="{00000000-0005-0000-0000-00008D220000}"/>
    <cellStyle name="Calcul 3" xfId="24291" hidden="1" xr:uid="{00000000-0005-0000-0000-00008E220000}"/>
    <cellStyle name="Calcul 3" xfId="24338" hidden="1" xr:uid="{00000000-0005-0000-0000-00008F220000}"/>
    <cellStyle name="Calcul 3" xfId="24385" hidden="1" xr:uid="{00000000-0005-0000-0000-000090220000}"/>
    <cellStyle name="Calcul 3" xfId="24430" hidden="1" xr:uid="{00000000-0005-0000-0000-000091220000}"/>
    <cellStyle name="Calcul 3" xfId="24469" hidden="1" xr:uid="{00000000-0005-0000-0000-000092220000}"/>
    <cellStyle name="Calcul 3" xfId="24506" hidden="1" xr:uid="{00000000-0005-0000-0000-000093220000}"/>
    <cellStyle name="Calcul 3" xfId="24540" hidden="1" xr:uid="{00000000-0005-0000-0000-000094220000}"/>
    <cellStyle name="Calcul 3" xfId="24619" hidden="1" xr:uid="{00000000-0005-0000-0000-000095220000}"/>
    <cellStyle name="Calcul 3" xfId="24681" hidden="1" xr:uid="{00000000-0005-0000-0000-000096220000}"/>
    <cellStyle name="Calcul 3" xfId="24744" hidden="1" xr:uid="{00000000-0005-0000-0000-000097220000}"/>
    <cellStyle name="Calcul 3" xfId="24790" hidden="1" xr:uid="{00000000-0005-0000-0000-000098220000}"/>
    <cellStyle name="Calcul 3" xfId="24834" hidden="1" xr:uid="{00000000-0005-0000-0000-000099220000}"/>
    <cellStyle name="Calcul 3" xfId="24873" hidden="1" xr:uid="{00000000-0005-0000-0000-00009A220000}"/>
    <cellStyle name="Calcul 3" xfId="24909" hidden="1" xr:uid="{00000000-0005-0000-0000-00009B220000}"/>
    <cellStyle name="Calcul 3" xfId="24944" hidden="1" xr:uid="{00000000-0005-0000-0000-00009C220000}"/>
    <cellStyle name="Calcul 3" xfId="24981" hidden="1" xr:uid="{00000000-0005-0000-0000-00009D220000}"/>
    <cellStyle name="Calcul 3" xfId="23824" hidden="1" xr:uid="{00000000-0005-0000-0000-00009E220000}"/>
    <cellStyle name="Calcul 3" xfId="25043" hidden="1" xr:uid="{00000000-0005-0000-0000-00009F220000}"/>
    <cellStyle name="Calcul 3" xfId="18064" hidden="1" xr:uid="{00000000-0005-0000-0000-0000A0220000}"/>
    <cellStyle name="Calcul 3" xfId="25085" hidden="1" xr:uid="{00000000-0005-0000-0000-0000A1220000}"/>
    <cellStyle name="Calcul 3" xfId="25135" hidden="1" xr:uid="{00000000-0005-0000-0000-0000A2220000}"/>
    <cellStyle name="Calcul 3" xfId="25185" hidden="1" xr:uid="{00000000-0005-0000-0000-0000A3220000}"/>
    <cellStyle name="Calcul 3" xfId="25235" hidden="1" xr:uid="{00000000-0005-0000-0000-0000A4220000}"/>
    <cellStyle name="Calcul 3" xfId="25284" hidden="1" xr:uid="{00000000-0005-0000-0000-0000A5220000}"/>
    <cellStyle name="Calcul 3" xfId="25333" hidden="1" xr:uid="{00000000-0005-0000-0000-0000A6220000}"/>
    <cellStyle name="Calcul 3" xfId="25380" hidden="1" xr:uid="{00000000-0005-0000-0000-0000A7220000}"/>
    <cellStyle name="Calcul 3" xfId="25426" hidden="1" xr:uid="{00000000-0005-0000-0000-0000A8220000}"/>
    <cellStyle name="Calcul 3" xfId="25470" hidden="1" xr:uid="{00000000-0005-0000-0000-0000A9220000}"/>
    <cellStyle name="Calcul 3" xfId="25508" hidden="1" xr:uid="{00000000-0005-0000-0000-0000AA220000}"/>
    <cellStyle name="Calcul 3" xfId="25545" hidden="1" xr:uid="{00000000-0005-0000-0000-0000AB220000}"/>
    <cellStyle name="Calcul 3" xfId="25579" hidden="1" xr:uid="{00000000-0005-0000-0000-0000AC220000}"/>
    <cellStyle name="Calcul 3" xfId="25657" hidden="1" xr:uid="{00000000-0005-0000-0000-0000AD220000}"/>
    <cellStyle name="Calcul 3" xfId="25721" hidden="1" xr:uid="{00000000-0005-0000-0000-0000AE220000}"/>
    <cellStyle name="Calcul 3" xfId="25783" hidden="1" xr:uid="{00000000-0005-0000-0000-0000AF220000}"/>
    <cellStyle name="Calcul 3" xfId="25829" hidden="1" xr:uid="{00000000-0005-0000-0000-0000B0220000}"/>
    <cellStyle name="Calcul 3" xfId="25873" hidden="1" xr:uid="{00000000-0005-0000-0000-0000B1220000}"/>
    <cellStyle name="Calcul 3" xfId="25912" hidden="1" xr:uid="{00000000-0005-0000-0000-0000B2220000}"/>
    <cellStyle name="Calcul 3" xfId="25948" hidden="1" xr:uid="{00000000-0005-0000-0000-0000B3220000}"/>
    <cellStyle name="Calcul 3" xfId="25983" hidden="1" xr:uid="{00000000-0005-0000-0000-0000B4220000}"/>
    <cellStyle name="Calcul 3" xfId="26019" hidden="1" xr:uid="{00000000-0005-0000-0000-0000B5220000}"/>
    <cellStyle name="Calcul 3" xfId="26141" hidden="1" xr:uid="{00000000-0005-0000-0000-0000B6220000}"/>
    <cellStyle name="Calcul 3" xfId="26237" hidden="1" xr:uid="{00000000-0005-0000-0000-0000B7220000}"/>
    <cellStyle name="Calcul 3" xfId="26308" hidden="1" xr:uid="{00000000-0005-0000-0000-0000B8220000}"/>
    <cellStyle name="Calcul 3" xfId="26358" hidden="1" xr:uid="{00000000-0005-0000-0000-0000B9220000}"/>
    <cellStyle name="Calcul 3" xfId="26408" hidden="1" xr:uid="{00000000-0005-0000-0000-0000BA220000}"/>
    <cellStyle name="Calcul 3" xfId="26458" hidden="1" xr:uid="{00000000-0005-0000-0000-0000BB220000}"/>
    <cellStyle name="Calcul 3" xfId="26507" hidden="1" xr:uid="{00000000-0005-0000-0000-0000BC220000}"/>
    <cellStyle name="Calcul 3" xfId="26556" hidden="1" xr:uid="{00000000-0005-0000-0000-0000BD220000}"/>
    <cellStyle name="Calcul 3" xfId="26603" hidden="1" xr:uid="{00000000-0005-0000-0000-0000BE220000}"/>
    <cellStyle name="Calcul 3" xfId="26650" hidden="1" xr:uid="{00000000-0005-0000-0000-0000BF220000}"/>
    <cellStyle name="Calcul 3" xfId="26695" hidden="1" xr:uid="{00000000-0005-0000-0000-0000C0220000}"/>
    <cellStyle name="Calcul 3" xfId="26734" hidden="1" xr:uid="{00000000-0005-0000-0000-0000C1220000}"/>
    <cellStyle name="Calcul 3" xfId="26771" hidden="1" xr:uid="{00000000-0005-0000-0000-0000C2220000}"/>
    <cellStyle name="Calcul 3" xfId="26805" hidden="1" xr:uid="{00000000-0005-0000-0000-0000C3220000}"/>
    <cellStyle name="Calcul 3" xfId="26883" hidden="1" xr:uid="{00000000-0005-0000-0000-0000C4220000}"/>
    <cellStyle name="Calcul 3" xfId="26945" hidden="1" xr:uid="{00000000-0005-0000-0000-0000C5220000}"/>
    <cellStyle name="Calcul 3" xfId="27007" hidden="1" xr:uid="{00000000-0005-0000-0000-0000C6220000}"/>
    <cellStyle name="Calcul 3" xfId="27053" hidden="1" xr:uid="{00000000-0005-0000-0000-0000C7220000}"/>
    <cellStyle name="Calcul 3" xfId="27097" hidden="1" xr:uid="{00000000-0005-0000-0000-0000C8220000}"/>
    <cellStyle name="Calcul 3" xfId="27136" hidden="1" xr:uid="{00000000-0005-0000-0000-0000C9220000}"/>
    <cellStyle name="Calcul 3" xfId="27172" hidden="1" xr:uid="{00000000-0005-0000-0000-0000CA220000}"/>
    <cellStyle name="Calcul 3" xfId="27207" hidden="1" xr:uid="{00000000-0005-0000-0000-0000CB220000}"/>
    <cellStyle name="Calcul 3" xfId="27243" hidden="1" xr:uid="{00000000-0005-0000-0000-0000CC220000}"/>
    <cellStyle name="Calcul 3" xfId="26090" hidden="1" xr:uid="{00000000-0005-0000-0000-0000CD220000}"/>
    <cellStyle name="Calcul 3" xfId="27283" hidden="1" xr:uid="{00000000-0005-0000-0000-0000CE220000}"/>
    <cellStyle name="Calcul 3" xfId="26055" hidden="1" xr:uid="{00000000-0005-0000-0000-0000CF220000}"/>
    <cellStyle name="Calcul 3" xfId="27320" hidden="1" xr:uid="{00000000-0005-0000-0000-0000D0220000}"/>
    <cellStyle name="Calcul 3" xfId="27369" hidden="1" xr:uid="{00000000-0005-0000-0000-0000D1220000}"/>
    <cellStyle name="Calcul 3" xfId="27418" hidden="1" xr:uid="{00000000-0005-0000-0000-0000D2220000}"/>
    <cellStyle name="Calcul 3" xfId="27467" hidden="1" xr:uid="{00000000-0005-0000-0000-0000D3220000}"/>
    <cellStyle name="Calcul 3" xfId="27515" hidden="1" xr:uid="{00000000-0005-0000-0000-0000D4220000}"/>
    <cellStyle name="Calcul 3" xfId="27563" hidden="1" xr:uid="{00000000-0005-0000-0000-0000D5220000}"/>
    <cellStyle name="Calcul 3" xfId="27609" hidden="1" xr:uid="{00000000-0005-0000-0000-0000D6220000}"/>
    <cellStyle name="Calcul 3" xfId="27656" hidden="1" xr:uid="{00000000-0005-0000-0000-0000D7220000}"/>
    <cellStyle name="Calcul 3" xfId="27701" hidden="1" xr:uid="{00000000-0005-0000-0000-0000D8220000}"/>
    <cellStyle name="Calcul 3" xfId="27740" hidden="1" xr:uid="{00000000-0005-0000-0000-0000D9220000}"/>
    <cellStyle name="Calcul 3" xfId="27777" hidden="1" xr:uid="{00000000-0005-0000-0000-0000DA220000}"/>
    <cellStyle name="Calcul 3" xfId="27811" hidden="1" xr:uid="{00000000-0005-0000-0000-0000DB220000}"/>
    <cellStyle name="Calcul 3" xfId="27888" hidden="1" xr:uid="{00000000-0005-0000-0000-0000DC220000}"/>
    <cellStyle name="Calcul 3" xfId="27950" hidden="1" xr:uid="{00000000-0005-0000-0000-0000DD220000}"/>
    <cellStyle name="Calcul 3" xfId="28012" hidden="1" xr:uid="{00000000-0005-0000-0000-0000DE220000}"/>
    <cellStyle name="Calcul 3" xfId="28058" hidden="1" xr:uid="{00000000-0005-0000-0000-0000DF220000}"/>
    <cellStyle name="Calcul 3" xfId="28102" hidden="1" xr:uid="{00000000-0005-0000-0000-0000E0220000}"/>
    <cellStyle name="Calcul 3" xfId="28141" hidden="1" xr:uid="{00000000-0005-0000-0000-0000E1220000}"/>
    <cellStyle name="Calcul 3" xfId="28177" hidden="1" xr:uid="{00000000-0005-0000-0000-0000E2220000}"/>
    <cellStyle name="Calcul 3" xfId="28212" hidden="1" xr:uid="{00000000-0005-0000-0000-0000E3220000}"/>
    <cellStyle name="Calcul 3" xfId="28248" hidden="1" xr:uid="{00000000-0005-0000-0000-0000E4220000}"/>
    <cellStyle name="Calcul 3" xfId="28348" hidden="1" xr:uid="{00000000-0005-0000-0000-0000E5220000}"/>
    <cellStyle name="Calcul 3" xfId="28443" hidden="1" xr:uid="{00000000-0005-0000-0000-0000E6220000}"/>
    <cellStyle name="Calcul 3" xfId="28514" hidden="1" xr:uid="{00000000-0005-0000-0000-0000E7220000}"/>
    <cellStyle name="Calcul 3" xfId="28564" hidden="1" xr:uid="{00000000-0005-0000-0000-0000E8220000}"/>
    <cellStyle name="Calcul 3" xfId="28614" hidden="1" xr:uid="{00000000-0005-0000-0000-0000E9220000}"/>
    <cellStyle name="Calcul 3" xfId="28664" hidden="1" xr:uid="{00000000-0005-0000-0000-0000EA220000}"/>
    <cellStyle name="Calcul 3" xfId="28713" hidden="1" xr:uid="{00000000-0005-0000-0000-0000EB220000}"/>
    <cellStyle name="Calcul 3" xfId="28762" hidden="1" xr:uid="{00000000-0005-0000-0000-0000EC220000}"/>
    <cellStyle name="Calcul 3" xfId="28809" hidden="1" xr:uid="{00000000-0005-0000-0000-0000ED220000}"/>
    <cellStyle name="Calcul 3" xfId="28856" hidden="1" xr:uid="{00000000-0005-0000-0000-0000EE220000}"/>
    <cellStyle name="Calcul 3" xfId="28901" hidden="1" xr:uid="{00000000-0005-0000-0000-0000EF220000}"/>
    <cellStyle name="Calcul 3" xfId="28940" hidden="1" xr:uid="{00000000-0005-0000-0000-0000F0220000}"/>
    <cellStyle name="Calcul 3" xfId="28977" hidden="1" xr:uid="{00000000-0005-0000-0000-0000F1220000}"/>
    <cellStyle name="Calcul 3" xfId="29011" hidden="1" xr:uid="{00000000-0005-0000-0000-0000F2220000}"/>
    <cellStyle name="Calcul 3" xfId="29088" hidden="1" xr:uid="{00000000-0005-0000-0000-0000F3220000}"/>
    <cellStyle name="Calcul 3" xfId="29150" hidden="1" xr:uid="{00000000-0005-0000-0000-0000F4220000}"/>
    <cellStyle name="Calcul 3" xfId="29212" hidden="1" xr:uid="{00000000-0005-0000-0000-0000F5220000}"/>
    <cellStyle name="Calcul 3" xfId="29258" hidden="1" xr:uid="{00000000-0005-0000-0000-0000F6220000}"/>
    <cellStyle name="Calcul 3" xfId="29302" hidden="1" xr:uid="{00000000-0005-0000-0000-0000F7220000}"/>
    <cellStyle name="Calcul 3" xfId="29341" hidden="1" xr:uid="{00000000-0005-0000-0000-0000F8220000}"/>
    <cellStyle name="Calcul 3" xfId="29377" hidden="1" xr:uid="{00000000-0005-0000-0000-0000F9220000}"/>
    <cellStyle name="Calcul 3" xfId="29412" hidden="1" xr:uid="{00000000-0005-0000-0000-0000FA220000}"/>
    <cellStyle name="Calcul 3" xfId="29448" hidden="1" xr:uid="{00000000-0005-0000-0000-0000FB220000}"/>
    <cellStyle name="Calcul 3" xfId="28298" hidden="1" xr:uid="{00000000-0005-0000-0000-0000FC220000}"/>
    <cellStyle name="Calcul 3" xfId="29501" hidden="1" xr:uid="{00000000-0005-0000-0000-0000FD220000}"/>
    <cellStyle name="Calcul 3" xfId="29585" hidden="1" xr:uid="{00000000-0005-0000-0000-0000FE220000}"/>
    <cellStyle name="Calcul 3" xfId="29656" hidden="1" xr:uid="{00000000-0005-0000-0000-0000FF220000}"/>
    <cellStyle name="Calcul 3" xfId="29705" hidden="1" xr:uid="{00000000-0005-0000-0000-000000230000}"/>
    <cellStyle name="Calcul 3" xfId="29754" hidden="1" xr:uid="{00000000-0005-0000-0000-000001230000}"/>
    <cellStyle name="Calcul 3" xfId="29803" hidden="1" xr:uid="{00000000-0005-0000-0000-000002230000}"/>
    <cellStyle name="Calcul 3" xfId="29851" hidden="1" xr:uid="{00000000-0005-0000-0000-000003230000}"/>
    <cellStyle name="Calcul 3" xfId="29899" hidden="1" xr:uid="{00000000-0005-0000-0000-000004230000}"/>
    <cellStyle name="Calcul 3" xfId="29945" hidden="1" xr:uid="{00000000-0005-0000-0000-000005230000}"/>
    <cellStyle name="Calcul 3" xfId="29991" hidden="1" xr:uid="{00000000-0005-0000-0000-000006230000}"/>
    <cellStyle name="Calcul 3" xfId="30035" hidden="1" xr:uid="{00000000-0005-0000-0000-000007230000}"/>
    <cellStyle name="Calcul 3" xfId="30073" hidden="1" xr:uid="{00000000-0005-0000-0000-000008230000}"/>
    <cellStyle name="Calcul 3" xfId="30110" hidden="1" xr:uid="{00000000-0005-0000-0000-000009230000}"/>
    <cellStyle name="Calcul 3" xfId="30144" hidden="1" xr:uid="{00000000-0005-0000-0000-00000A230000}"/>
    <cellStyle name="Calcul 3" xfId="30220" hidden="1" xr:uid="{00000000-0005-0000-0000-00000B230000}"/>
    <cellStyle name="Calcul 3" xfId="30282" hidden="1" xr:uid="{00000000-0005-0000-0000-00000C230000}"/>
    <cellStyle name="Calcul 3" xfId="30344" hidden="1" xr:uid="{00000000-0005-0000-0000-00000D230000}"/>
    <cellStyle name="Calcul 3" xfId="30390" hidden="1" xr:uid="{00000000-0005-0000-0000-00000E230000}"/>
    <cellStyle name="Calcul 3" xfId="30434" hidden="1" xr:uid="{00000000-0005-0000-0000-00000F230000}"/>
    <cellStyle name="Calcul 3" xfId="30473" hidden="1" xr:uid="{00000000-0005-0000-0000-000010230000}"/>
    <cellStyle name="Calcul 3" xfId="30509" hidden="1" xr:uid="{00000000-0005-0000-0000-000011230000}"/>
    <cellStyle name="Calcul 3" xfId="30544" hidden="1" xr:uid="{00000000-0005-0000-0000-000012230000}"/>
    <cellStyle name="Calcul 3" xfId="30580" hidden="1" xr:uid="{00000000-0005-0000-0000-000013230000}"/>
    <cellStyle name="Calcul 3" xfId="30680" hidden="1" xr:uid="{00000000-0005-0000-0000-000014230000}"/>
    <cellStyle name="Calcul 3" xfId="30775" hidden="1" xr:uid="{00000000-0005-0000-0000-000015230000}"/>
    <cellStyle name="Calcul 3" xfId="30846" hidden="1" xr:uid="{00000000-0005-0000-0000-000016230000}"/>
    <cellStyle name="Calcul 3" xfId="30896" hidden="1" xr:uid="{00000000-0005-0000-0000-000017230000}"/>
    <cellStyle name="Calcul 3" xfId="30946" hidden="1" xr:uid="{00000000-0005-0000-0000-000018230000}"/>
    <cellStyle name="Calcul 3" xfId="30996" hidden="1" xr:uid="{00000000-0005-0000-0000-000019230000}"/>
    <cellStyle name="Calcul 3" xfId="31045" hidden="1" xr:uid="{00000000-0005-0000-0000-00001A230000}"/>
    <cellStyle name="Calcul 3" xfId="31094" hidden="1" xr:uid="{00000000-0005-0000-0000-00001B230000}"/>
    <cellStyle name="Calcul 3" xfId="31141" hidden="1" xr:uid="{00000000-0005-0000-0000-00001C230000}"/>
    <cellStyle name="Calcul 3" xfId="31188" hidden="1" xr:uid="{00000000-0005-0000-0000-00001D230000}"/>
    <cellStyle name="Calcul 3" xfId="31233" hidden="1" xr:uid="{00000000-0005-0000-0000-00001E230000}"/>
    <cellStyle name="Calcul 3" xfId="31272" hidden="1" xr:uid="{00000000-0005-0000-0000-00001F230000}"/>
    <cellStyle name="Calcul 3" xfId="31309" hidden="1" xr:uid="{00000000-0005-0000-0000-000020230000}"/>
    <cellStyle name="Calcul 3" xfId="31343" hidden="1" xr:uid="{00000000-0005-0000-0000-000021230000}"/>
    <cellStyle name="Calcul 3" xfId="31420" hidden="1" xr:uid="{00000000-0005-0000-0000-000022230000}"/>
    <cellStyle name="Calcul 3" xfId="31482" hidden="1" xr:uid="{00000000-0005-0000-0000-000023230000}"/>
    <cellStyle name="Calcul 3" xfId="31544" hidden="1" xr:uid="{00000000-0005-0000-0000-000024230000}"/>
    <cellStyle name="Calcul 3" xfId="31590" hidden="1" xr:uid="{00000000-0005-0000-0000-000025230000}"/>
    <cellStyle name="Calcul 3" xfId="31634" hidden="1" xr:uid="{00000000-0005-0000-0000-000026230000}"/>
    <cellStyle name="Calcul 3" xfId="31673" hidden="1" xr:uid="{00000000-0005-0000-0000-000027230000}"/>
    <cellStyle name="Calcul 3" xfId="31709" hidden="1" xr:uid="{00000000-0005-0000-0000-000028230000}"/>
    <cellStyle name="Calcul 3" xfId="31744" hidden="1" xr:uid="{00000000-0005-0000-0000-000029230000}"/>
    <cellStyle name="Calcul 3" xfId="31780" hidden="1" xr:uid="{00000000-0005-0000-0000-00002A230000}"/>
    <cellStyle name="Calcul 3" xfId="30630" xr:uid="{00000000-0005-0000-0000-00002B230000}"/>
    <cellStyle name="Calcul 4" xfId="132" hidden="1" xr:uid="{00000000-0005-0000-0000-00002C230000}"/>
    <cellStyle name="Calcul 4" xfId="238" hidden="1" xr:uid="{00000000-0005-0000-0000-00002D230000}"/>
    <cellStyle name="Calcul 4" xfId="271" hidden="1" xr:uid="{00000000-0005-0000-0000-00002E230000}"/>
    <cellStyle name="Calcul 4" xfId="217" hidden="1" xr:uid="{00000000-0005-0000-0000-00002F230000}"/>
    <cellStyle name="Calcul 4" xfId="333" hidden="1" xr:uid="{00000000-0005-0000-0000-000030230000}"/>
    <cellStyle name="Calcul 4" xfId="383" hidden="1" xr:uid="{00000000-0005-0000-0000-000031230000}"/>
    <cellStyle name="Calcul 4" xfId="433" hidden="1" xr:uid="{00000000-0005-0000-0000-000032230000}"/>
    <cellStyle name="Calcul 4" xfId="483" hidden="1" xr:uid="{00000000-0005-0000-0000-000033230000}"/>
    <cellStyle name="Calcul 4" xfId="532" hidden="1" xr:uid="{00000000-0005-0000-0000-000034230000}"/>
    <cellStyle name="Calcul 4" xfId="580" hidden="1" xr:uid="{00000000-0005-0000-0000-000035230000}"/>
    <cellStyle name="Calcul 4" xfId="627" hidden="1" xr:uid="{00000000-0005-0000-0000-000036230000}"/>
    <cellStyle name="Calcul 4" xfId="673" hidden="1" xr:uid="{00000000-0005-0000-0000-000037230000}"/>
    <cellStyle name="Calcul 4" xfId="715" hidden="1" xr:uid="{00000000-0005-0000-0000-000038230000}"/>
    <cellStyle name="Calcul 4" xfId="753" hidden="1" xr:uid="{00000000-0005-0000-0000-000039230000}"/>
    <cellStyle name="Calcul 4" xfId="890" hidden="1" xr:uid="{00000000-0005-0000-0000-00003A230000}"/>
    <cellStyle name="Calcul 4" xfId="969" hidden="1" xr:uid="{00000000-0005-0000-0000-00003B230000}"/>
    <cellStyle name="Calcul 4" xfId="874" hidden="1" xr:uid="{00000000-0005-0000-0000-00003C230000}"/>
    <cellStyle name="Calcul 4" xfId="989" hidden="1" xr:uid="{00000000-0005-0000-0000-00003D230000}"/>
    <cellStyle name="Calcul 4" xfId="849" hidden="1" xr:uid="{00000000-0005-0000-0000-00003E230000}"/>
    <cellStyle name="Calcul 4" xfId="1044" hidden="1" xr:uid="{00000000-0005-0000-0000-00003F230000}"/>
    <cellStyle name="Calcul 4" xfId="1089" hidden="1" xr:uid="{00000000-0005-0000-0000-000040230000}"/>
    <cellStyle name="Calcul 4" xfId="1129" hidden="1" xr:uid="{00000000-0005-0000-0000-000041230000}"/>
    <cellStyle name="Calcul 4" xfId="1261" hidden="1" xr:uid="{00000000-0005-0000-0000-000042230000}"/>
    <cellStyle name="Calcul 4" xfId="1508" hidden="1" xr:uid="{00000000-0005-0000-0000-000043230000}"/>
    <cellStyle name="Calcul 4" xfId="1614" hidden="1" xr:uid="{00000000-0005-0000-0000-000044230000}"/>
    <cellStyle name="Calcul 4" xfId="1647" hidden="1" xr:uid="{00000000-0005-0000-0000-000045230000}"/>
    <cellStyle name="Calcul 4" xfId="1593" hidden="1" xr:uid="{00000000-0005-0000-0000-000046230000}"/>
    <cellStyle name="Calcul 4" xfId="1709" hidden="1" xr:uid="{00000000-0005-0000-0000-000047230000}"/>
    <cellStyle name="Calcul 4" xfId="1759" hidden="1" xr:uid="{00000000-0005-0000-0000-000048230000}"/>
    <cellStyle name="Calcul 4" xfId="1809" hidden="1" xr:uid="{00000000-0005-0000-0000-000049230000}"/>
    <cellStyle name="Calcul 4" xfId="1859" hidden="1" xr:uid="{00000000-0005-0000-0000-00004A230000}"/>
    <cellStyle name="Calcul 4" xfId="1908" hidden="1" xr:uid="{00000000-0005-0000-0000-00004B230000}"/>
    <cellStyle name="Calcul 4" xfId="1956" hidden="1" xr:uid="{00000000-0005-0000-0000-00004C230000}"/>
    <cellStyle name="Calcul 4" xfId="2003" hidden="1" xr:uid="{00000000-0005-0000-0000-00004D230000}"/>
    <cellStyle name="Calcul 4" xfId="2049" hidden="1" xr:uid="{00000000-0005-0000-0000-00004E230000}"/>
    <cellStyle name="Calcul 4" xfId="2091" hidden="1" xr:uid="{00000000-0005-0000-0000-00004F230000}"/>
    <cellStyle name="Calcul 4" xfId="2129" hidden="1" xr:uid="{00000000-0005-0000-0000-000050230000}"/>
    <cellStyle name="Calcul 4" xfId="2266" hidden="1" xr:uid="{00000000-0005-0000-0000-000051230000}"/>
    <cellStyle name="Calcul 4" xfId="2345" hidden="1" xr:uid="{00000000-0005-0000-0000-000052230000}"/>
    <cellStyle name="Calcul 4" xfId="2250" hidden="1" xr:uid="{00000000-0005-0000-0000-000053230000}"/>
    <cellStyle name="Calcul 4" xfId="2365" hidden="1" xr:uid="{00000000-0005-0000-0000-000054230000}"/>
    <cellStyle name="Calcul 4" xfId="2225" hidden="1" xr:uid="{00000000-0005-0000-0000-000055230000}"/>
    <cellStyle name="Calcul 4" xfId="2420" hidden="1" xr:uid="{00000000-0005-0000-0000-000056230000}"/>
    <cellStyle name="Calcul 4" xfId="2465" hidden="1" xr:uid="{00000000-0005-0000-0000-000057230000}"/>
    <cellStyle name="Calcul 4" xfId="2505" hidden="1" xr:uid="{00000000-0005-0000-0000-000058230000}"/>
    <cellStyle name="Calcul 4" xfId="2636" hidden="1" xr:uid="{00000000-0005-0000-0000-000059230000}"/>
    <cellStyle name="Calcul 4" xfId="1435" hidden="1" xr:uid="{00000000-0005-0000-0000-00005A230000}"/>
    <cellStyle name="Calcul 4" xfId="1473" hidden="1" xr:uid="{00000000-0005-0000-0000-00005B230000}"/>
    <cellStyle name="Calcul 4" xfId="2809" hidden="1" xr:uid="{00000000-0005-0000-0000-00005C230000}"/>
    <cellStyle name="Calcul 4" xfId="2842" hidden="1" xr:uid="{00000000-0005-0000-0000-00005D230000}"/>
    <cellStyle name="Calcul 4" xfId="2789" hidden="1" xr:uid="{00000000-0005-0000-0000-00005E230000}"/>
    <cellStyle name="Calcul 4" xfId="2904" hidden="1" xr:uid="{00000000-0005-0000-0000-00005F230000}"/>
    <cellStyle name="Calcul 4" xfId="2953" hidden="1" xr:uid="{00000000-0005-0000-0000-000060230000}"/>
    <cellStyle name="Calcul 4" xfId="3003" hidden="1" xr:uid="{00000000-0005-0000-0000-000061230000}"/>
    <cellStyle name="Calcul 4" xfId="3053" hidden="1" xr:uid="{00000000-0005-0000-0000-000062230000}"/>
    <cellStyle name="Calcul 4" xfId="3102" hidden="1" xr:uid="{00000000-0005-0000-0000-000063230000}"/>
    <cellStyle name="Calcul 4" xfId="3150" hidden="1" xr:uid="{00000000-0005-0000-0000-000064230000}"/>
    <cellStyle name="Calcul 4" xfId="3197" hidden="1" xr:uid="{00000000-0005-0000-0000-000065230000}"/>
    <cellStyle name="Calcul 4" xfId="3243" hidden="1" xr:uid="{00000000-0005-0000-0000-000066230000}"/>
    <cellStyle name="Calcul 4" xfId="3285" hidden="1" xr:uid="{00000000-0005-0000-0000-000067230000}"/>
    <cellStyle name="Calcul 4" xfId="3323" hidden="1" xr:uid="{00000000-0005-0000-0000-000068230000}"/>
    <cellStyle name="Calcul 4" xfId="3459" hidden="1" xr:uid="{00000000-0005-0000-0000-000069230000}"/>
    <cellStyle name="Calcul 4" xfId="3538" hidden="1" xr:uid="{00000000-0005-0000-0000-00006A230000}"/>
    <cellStyle name="Calcul 4" xfId="3443" hidden="1" xr:uid="{00000000-0005-0000-0000-00006B230000}"/>
    <cellStyle name="Calcul 4" xfId="3557" hidden="1" xr:uid="{00000000-0005-0000-0000-00006C230000}"/>
    <cellStyle name="Calcul 4" xfId="3419" hidden="1" xr:uid="{00000000-0005-0000-0000-00006D230000}"/>
    <cellStyle name="Calcul 4" xfId="3612" hidden="1" xr:uid="{00000000-0005-0000-0000-00006E230000}"/>
    <cellStyle name="Calcul 4" xfId="3657" hidden="1" xr:uid="{00000000-0005-0000-0000-00006F230000}"/>
    <cellStyle name="Calcul 4" xfId="3697" hidden="1" xr:uid="{00000000-0005-0000-0000-000070230000}"/>
    <cellStyle name="Calcul 4" xfId="3827" hidden="1" xr:uid="{00000000-0005-0000-0000-000071230000}"/>
    <cellStyle name="Calcul 4" xfId="2621" hidden="1" xr:uid="{00000000-0005-0000-0000-000072230000}"/>
    <cellStyle name="Calcul 4" xfId="2710" hidden="1" xr:uid="{00000000-0005-0000-0000-000073230000}"/>
    <cellStyle name="Calcul 4" xfId="3952" hidden="1" xr:uid="{00000000-0005-0000-0000-000074230000}"/>
    <cellStyle name="Calcul 4" xfId="3858" hidden="1" xr:uid="{00000000-0005-0000-0000-000075230000}"/>
    <cellStyle name="Calcul 4" xfId="4014" hidden="1" xr:uid="{00000000-0005-0000-0000-000076230000}"/>
    <cellStyle name="Calcul 4" xfId="4064" hidden="1" xr:uid="{00000000-0005-0000-0000-000077230000}"/>
    <cellStyle name="Calcul 4" xfId="4114" hidden="1" xr:uid="{00000000-0005-0000-0000-000078230000}"/>
    <cellStyle name="Calcul 4" xfId="4164" hidden="1" xr:uid="{00000000-0005-0000-0000-000079230000}"/>
    <cellStyle name="Calcul 4" xfId="4213" hidden="1" xr:uid="{00000000-0005-0000-0000-00007A230000}"/>
    <cellStyle name="Calcul 4" xfId="4261" hidden="1" xr:uid="{00000000-0005-0000-0000-00007B230000}"/>
    <cellStyle name="Calcul 4" xfId="4308" hidden="1" xr:uid="{00000000-0005-0000-0000-00007C230000}"/>
    <cellStyle name="Calcul 4" xfId="4354" hidden="1" xr:uid="{00000000-0005-0000-0000-00007D230000}"/>
    <cellStyle name="Calcul 4" xfId="4396" hidden="1" xr:uid="{00000000-0005-0000-0000-00007E230000}"/>
    <cellStyle name="Calcul 4" xfId="4434" hidden="1" xr:uid="{00000000-0005-0000-0000-00007F230000}"/>
    <cellStyle name="Calcul 4" xfId="4565" hidden="1" xr:uid="{00000000-0005-0000-0000-000080230000}"/>
    <cellStyle name="Calcul 4" xfId="4643" hidden="1" xr:uid="{00000000-0005-0000-0000-000081230000}"/>
    <cellStyle name="Calcul 4" xfId="4549" hidden="1" xr:uid="{00000000-0005-0000-0000-000082230000}"/>
    <cellStyle name="Calcul 4" xfId="4661" hidden="1" xr:uid="{00000000-0005-0000-0000-000083230000}"/>
    <cellStyle name="Calcul 4" xfId="4529" hidden="1" xr:uid="{00000000-0005-0000-0000-000084230000}"/>
    <cellStyle name="Calcul 4" xfId="4716" hidden="1" xr:uid="{00000000-0005-0000-0000-000085230000}"/>
    <cellStyle name="Calcul 4" xfId="4761" hidden="1" xr:uid="{00000000-0005-0000-0000-000086230000}"/>
    <cellStyle name="Calcul 4" xfId="4801" hidden="1" xr:uid="{00000000-0005-0000-0000-000087230000}"/>
    <cellStyle name="Calcul 4" xfId="4927" hidden="1" xr:uid="{00000000-0005-0000-0000-000088230000}"/>
    <cellStyle name="Calcul 4" xfId="3888" hidden="1" xr:uid="{00000000-0005-0000-0000-000089230000}"/>
    <cellStyle name="Calcul 4" xfId="3812" hidden="1" xr:uid="{00000000-0005-0000-0000-00008A230000}"/>
    <cellStyle name="Calcul 4" xfId="5020" hidden="1" xr:uid="{00000000-0005-0000-0000-00008B230000}"/>
    <cellStyle name="Calcul 4" xfId="5053" hidden="1" xr:uid="{00000000-0005-0000-0000-00008C230000}"/>
    <cellStyle name="Calcul 4" xfId="5001" hidden="1" xr:uid="{00000000-0005-0000-0000-00008D230000}"/>
    <cellStyle name="Calcul 4" xfId="5114" hidden="1" xr:uid="{00000000-0005-0000-0000-00008E230000}"/>
    <cellStyle name="Calcul 4" xfId="5163" hidden="1" xr:uid="{00000000-0005-0000-0000-00008F230000}"/>
    <cellStyle name="Calcul 4" xfId="5213" hidden="1" xr:uid="{00000000-0005-0000-0000-000090230000}"/>
    <cellStyle name="Calcul 4" xfId="5263" hidden="1" xr:uid="{00000000-0005-0000-0000-000091230000}"/>
    <cellStyle name="Calcul 4" xfId="5312" hidden="1" xr:uid="{00000000-0005-0000-0000-000092230000}"/>
    <cellStyle name="Calcul 4" xfId="5360" hidden="1" xr:uid="{00000000-0005-0000-0000-000093230000}"/>
    <cellStyle name="Calcul 4" xfId="5407" hidden="1" xr:uid="{00000000-0005-0000-0000-000094230000}"/>
    <cellStyle name="Calcul 4" xfId="5453" hidden="1" xr:uid="{00000000-0005-0000-0000-000095230000}"/>
    <cellStyle name="Calcul 4" xfId="5495" hidden="1" xr:uid="{00000000-0005-0000-0000-000096230000}"/>
    <cellStyle name="Calcul 4" xfId="5533" hidden="1" xr:uid="{00000000-0005-0000-0000-000097230000}"/>
    <cellStyle name="Calcul 4" xfId="5664" hidden="1" xr:uid="{00000000-0005-0000-0000-000098230000}"/>
    <cellStyle name="Calcul 4" xfId="5741" hidden="1" xr:uid="{00000000-0005-0000-0000-000099230000}"/>
    <cellStyle name="Calcul 4" xfId="5648" hidden="1" xr:uid="{00000000-0005-0000-0000-00009A230000}"/>
    <cellStyle name="Calcul 4" xfId="5758" hidden="1" xr:uid="{00000000-0005-0000-0000-00009B230000}"/>
    <cellStyle name="Calcul 4" xfId="5628" hidden="1" xr:uid="{00000000-0005-0000-0000-00009C230000}"/>
    <cellStyle name="Calcul 4" xfId="5813" hidden="1" xr:uid="{00000000-0005-0000-0000-00009D230000}"/>
    <cellStyle name="Calcul 4" xfId="5858" hidden="1" xr:uid="{00000000-0005-0000-0000-00009E230000}"/>
    <cellStyle name="Calcul 4" xfId="5898" hidden="1" xr:uid="{00000000-0005-0000-0000-00009F230000}"/>
    <cellStyle name="Calcul 4" xfId="6024" hidden="1" xr:uid="{00000000-0005-0000-0000-0000A0230000}"/>
    <cellStyle name="Calcul 4" xfId="6191" hidden="1" xr:uid="{00000000-0005-0000-0000-0000A1230000}"/>
    <cellStyle name="Calcul 4" xfId="6297" hidden="1" xr:uid="{00000000-0005-0000-0000-0000A2230000}"/>
    <cellStyle name="Calcul 4" xfId="6330" hidden="1" xr:uid="{00000000-0005-0000-0000-0000A3230000}"/>
    <cellStyle name="Calcul 4" xfId="6276" hidden="1" xr:uid="{00000000-0005-0000-0000-0000A4230000}"/>
    <cellStyle name="Calcul 4" xfId="6392" hidden="1" xr:uid="{00000000-0005-0000-0000-0000A5230000}"/>
    <cellStyle name="Calcul 4" xfId="6442" hidden="1" xr:uid="{00000000-0005-0000-0000-0000A6230000}"/>
    <cellStyle name="Calcul 4" xfId="6492" hidden="1" xr:uid="{00000000-0005-0000-0000-0000A7230000}"/>
    <cellStyle name="Calcul 4" xfId="6542" hidden="1" xr:uid="{00000000-0005-0000-0000-0000A8230000}"/>
    <cellStyle name="Calcul 4" xfId="6591" hidden="1" xr:uid="{00000000-0005-0000-0000-0000A9230000}"/>
    <cellStyle name="Calcul 4" xfId="6639" hidden="1" xr:uid="{00000000-0005-0000-0000-0000AA230000}"/>
    <cellStyle name="Calcul 4" xfId="6686" hidden="1" xr:uid="{00000000-0005-0000-0000-0000AB230000}"/>
    <cellStyle name="Calcul 4" xfId="6732" hidden="1" xr:uid="{00000000-0005-0000-0000-0000AC230000}"/>
    <cellStyle name="Calcul 4" xfId="6774" hidden="1" xr:uid="{00000000-0005-0000-0000-0000AD230000}"/>
    <cellStyle name="Calcul 4" xfId="6812" hidden="1" xr:uid="{00000000-0005-0000-0000-0000AE230000}"/>
    <cellStyle name="Calcul 4" xfId="6947" hidden="1" xr:uid="{00000000-0005-0000-0000-0000AF230000}"/>
    <cellStyle name="Calcul 4" xfId="7026" hidden="1" xr:uid="{00000000-0005-0000-0000-0000B0230000}"/>
    <cellStyle name="Calcul 4" xfId="6931" hidden="1" xr:uid="{00000000-0005-0000-0000-0000B1230000}"/>
    <cellStyle name="Calcul 4" xfId="7046" hidden="1" xr:uid="{00000000-0005-0000-0000-0000B2230000}"/>
    <cellStyle name="Calcul 4" xfId="6907" hidden="1" xr:uid="{00000000-0005-0000-0000-0000B3230000}"/>
    <cellStyle name="Calcul 4" xfId="7101" hidden="1" xr:uid="{00000000-0005-0000-0000-0000B4230000}"/>
    <cellStyle name="Calcul 4" xfId="7146" hidden="1" xr:uid="{00000000-0005-0000-0000-0000B5230000}"/>
    <cellStyle name="Calcul 4" xfId="7186" hidden="1" xr:uid="{00000000-0005-0000-0000-0000B6230000}"/>
    <cellStyle name="Calcul 4" xfId="7317" hidden="1" xr:uid="{00000000-0005-0000-0000-0000B7230000}"/>
    <cellStyle name="Calcul 4" xfId="7468" hidden="1" xr:uid="{00000000-0005-0000-0000-0000B8230000}"/>
    <cellStyle name="Calcul 4" xfId="7565" hidden="1" xr:uid="{00000000-0005-0000-0000-0000B9230000}"/>
    <cellStyle name="Calcul 4" xfId="7598" hidden="1" xr:uid="{00000000-0005-0000-0000-0000BA230000}"/>
    <cellStyle name="Calcul 4" xfId="7544" hidden="1" xr:uid="{00000000-0005-0000-0000-0000BB230000}"/>
    <cellStyle name="Calcul 4" xfId="7659" hidden="1" xr:uid="{00000000-0005-0000-0000-0000BC230000}"/>
    <cellStyle name="Calcul 4" xfId="7709" hidden="1" xr:uid="{00000000-0005-0000-0000-0000BD230000}"/>
    <cellStyle name="Calcul 4" xfId="7759" hidden="1" xr:uid="{00000000-0005-0000-0000-0000BE230000}"/>
    <cellStyle name="Calcul 4" xfId="7809" hidden="1" xr:uid="{00000000-0005-0000-0000-0000BF230000}"/>
    <cellStyle name="Calcul 4" xfId="7858" hidden="1" xr:uid="{00000000-0005-0000-0000-0000C0230000}"/>
    <cellStyle name="Calcul 4" xfId="7906" hidden="1" xr:uid="{00000000-0005-0000-0000-0000C1230000}"/>
    <cellStyle name="Calcul 4" xfId="7953" hidden="1" xr:uid="{00000000-0005-0000-0000-0000C2230000}"/>
    <cellStyle name="Calcul 4" xfId="7999" hidden="1" xr:uid="{00000000-0005-0000-0000-0000C3230000}"/>
    <cellStyle name="Calcul 4" xfId="8041" hidden="1" xr:uid="{00000000-0005-0000-0000-0000C4230000}"/>
    <cellStyle name="Calcul 4" xfId="8079" hidden="1" xr:uid="{00000000-0005-0000-0000-0000C5230000}"/>
    <cellStyle name="Calcul 4" xfId="8212" hidden="1" xr:uid="{00000000-0005-0000-0000-0000C6230000}"/>
    <cellStyle name="Calcul 4" xfId="8289" hidden="1" xr:uid="{00000000-0005-0000-0000-0000C7230000}"/>
    <cellStyle name="Calcul 4" xfId="8196" hidden="1" xr:uid="{00000000-0005-0000-0000-0000C8230000}"/>
    <cellStyle name="Calcul 4" xfId="8307" hidden="1" xr:uid="{00000000-0005-0000-0000-0000C9230000}"/>
    <cellStyle name="Calcul 4" xfId="8174" hidden="1" xr:uid="{00000000-0005-0000-0000-0000CA230000}"/>
    <cellStyle name="Calcul 4" xfId="8362" hidden="1" xr:uid="{00000000-0005-0000-0000-0000CB230000}"/>
    <cellStyle name="Calcul 4" xfId="8407" hidden="1" xr:uid="{00000000-0005-0000-0000-0000CC230000}"/>
    <cellStyle name="Calcul 4" xfId="8447" hidden="1" xr:uid="{00000000-0005-0000-0000-0000CD230000}"/>
    <cellStyle name="Calcul 4" xfId="8575" hidden="1" xr:uid="{00000000-0005-0000-0000-0000CE230000}"/>
    <cellStyle name="Calcul 4" xfId="7416" hidden="1" xr:uid="{00000000-0005-0000-0000-0000CF230000}"/>
    <cellStyle name="Calcul 4" xfId="8672" hidden="1" xr:uid="{00000000-0005-0000-0000-0000D0230000}"/>
    <cellStyle name="Calcul 4" xfId="8705" hidden="1" xr:uid="{00000000-0005-0000-0000-0000D1230000}"/>
    <cellStyle name="Calcul 4" xfId="8651" hidden="1" xr:uid="{00000000-0005-0000-0000-0000D2230000}"/>
    <cellStyle name="Calcul 4" xfId="8767" hidden="1" xr:uid="{00000000-0005-0000-0000-0000D3230000}"/>
    <cellStyle name="Calcul 4" xfId="8817" hidden="1" xr:uid="{00000000-0005-0000-0000-0000D4230000}"/>
    <cellStyle name="Calcul 4" xfId="8866" hidden="1" xr:uid="{00000000-0005-0000-0000-0000D5230000}"/>
    <cellStyle name="Calcul 4" xfId="8916" hidden="1" xr:uid="{00000000-0005-0000-0000-0000D6230000}"/>
    <cellStyle name="Calcul 4" xfId="8965" hidden="1" xr:uid="{00000000-0005-0000-0000-0000D7230000}"/>
    <cellStyle name="Calcul 4" xfId="9013" hidden="1" xr:uid="{00000000-0005-0000-0000-0000D8230000}"/>
    <cellStyle name="Calcul 4" xfId="9060" hidden="1" xr:uid="{00000000-0005-0000-0000-0000D9230000}"/>
    <cellStyle name="Calcul 4" xfId="9106" hidden="1" xr:uid="{00000000-0005-0000-0000-0000DA230000}"/>
    <cellStyle name="Calcul 4" xfId="9148" hidden="1" xr:uid="{00000000-0005-0000-0000-0000DB230000}"/>
    <cellStyle name="Calcul 4" xfId="9186" hidden="1" xr:uid="{00000000-0005-0000-0000-0000DC230000}"/>
    <cellStyle name="Calcul 4" xfId="9323" hidden="1" xr:uid="{00000000-0005-0000-0000-0000DD230000}"/>
    <cellStyle name="Calcul 4" xfId="9402" hidden="1" xr:uid="{00000000-0005-0000-0000-0000DE230000}"/>
    <cellStyle name="Calcul 4" xfId="9307" hidden="1" xr:uid="{00000000-0005-0000-0000-0000DF230000}"/>
    <cellStyle name="Calcul 4" xfId="9422" hidden="1" xr:uid="{00000000-0005-0000-0000-0000E0230000}"/>
    <cellStyle name="Calcul 4" xfId="9282" hidden="1" xr:uid="{00000000-0005-0000-0000-0000E1230000}"/>
    <cellStyle name="Calcul 4" xfId="9477" hidden="1" xr:uid="{00000000-0005-0000-0000-0000E2230000}"/>
    <cellStyle name="Calcul 4" xfId="9522" hidden="1" xr:uid="{00000000-0005-0000-0000-0000E3230000}"/>
    <cellStyle name="Calcul 4" xfId="9562" hidden="1" xr:uid="{00000000-0005-0000-0000-0000E4230000}"/>
    <cellStyle name="Calcul 4" xfId="9694" hidden="1" xr:uid="{00000000-0005-0000-0000-0000E5230000}"/>
    <cellStyle name="Calcul 4" xfId="9848" hidden="1" xr:uid="{00000000-0005-0000-0000-0000E6230000}"/>
    <cellStyle name="Calcul 4" xfId="9945" hidden="1" xr:uid="{00000000-0005-0000-0000-0000E7230000}"/>
    <cellStyle name="Calcul 4" xfId="9978" hidden="1" xr:uid="{00000000-0005-0000-0000-0000E8230000}"/>
    <cellStyle name="Calcul 4" xfId="9924" hidden="1" xr:uid="{00000000-0005-0000-0000-0000E9230000}"/>
    <cellStyle name="Calcul 4" xfId="10039" hidden="1" xr:uid="{00000000-0005-0000-0000-0000EA230000}"/>
    <cellStyle name="Calcul 4" xfId="10089" hidden="1" xr:uid="{00000000-0005-0000-0000-0000EB230000}"/>
    <cellStyle name="Calcul 4" xfId="10139" hidden="1" xr:uid="{00000000-0005-0000-0000-0000EC230000}"/>
    <cellStyle name="Calcul 4" xfId="10189" hidden="1" xr:uid="{00000000-0005-0000-0000-0000ED230000}"/>
    <cellStyle name="Calcul 4" xfId="10238" hidden="1" xr:uid="{00000000-0005-0000-0000-0000EE230000}"/>
    <cellStyle name="Calcul 4" xfId="10286" hidden="1" xr:uid="{00000000-0005-0000-0000-0000EF230000}"/>
    <cellStyle name="Calcul 4" xfId="10333" hidden="1" xr:uid="{00000000-0005-0000-0000-0000F0230000}"/>
    <cellStyle name="Calcul 4" xfId="10379" hidden="1" xr:uid="{00000000-0005-0000-0000-0000F1230000}"/>
    <cellStyle name="Calcul 4" xfId="10421" hidden="1" xr:uid="{00000000-0005-0000-0000-0000F2230000}"/>
    <cellStyle name="Calcul 4" xfId="10459" hidden="1" xr:uid="{00000000-0005-0000-0000-0000F3230000}"/>
    <cellStyle name="Calcul 4" xfId="10592" hidden="1" xr:uid="{00000000-0005-0000-0000-0000F4230000}"/>
    <cellStyle name="Calcul 4" xfId="10669" hidden="1" xr:uid="{00000000-0005-0000-0000-0000F5230000}"/>
    <cellStyle name="Calcul 4" xfId="10576" hidden="1" xr:uid="{00000000-0005-0000-0000-0000F6230000}"/>
    <cellStyle name="Calcul 4" xfId="10687" hidden="1" xr:uid="{00000000-0005-0000-0000-0000F7230000}"/>
    <cellStyle name="Calcul 4" xfId="10554" hidden="1" xr:uid="{00000000-0005-0000-0000-0000F8230000}"/>
    <cellStyle name="Calcul 4" xfId="10742" hidden="1" xr:uid="{00000000-0005-0000-0000-0000F9230000}"/>
    <cellStyle name="Calcul 4" xfId="10787" hidden="1" xr:uid="{00000000-0005-0000-0000-0000FA230000}"/>
    <cellStyle name="Calcul 4" xfId="10827" hidden="1" xr:uid="{00000000-0005-0000-0000-0000FB230000}"/>
    <cellStyle name="Calcul 4" xfId="10956" hidden="1" xr:uid="{00000000-0005-0000-0000-0000FC230000}"/>
    <cellStyle name="Calcul 4" xfId="9796" hidden="1" xr:uid="{00000000-0005-0000-0000-0000FD230000}"/>
    <cellStyle name="Calcul 4" xfId="9019" hidden="1" xr:uid="{00000000-0005-0000-0000-0000FE230000}"/>
    <cellStyle name="Calcul 4" xfId="11014" hidden="1" xr:uid="{00000000-0005-0000-0000-0000FF230000}"/>
    <cellStyle name="Calcul 4" xfId="11047" hidden="1" xr:uid="{00000000-0005-0000-0000-000000240000}"/>
    <cellStyle name="Calcul 4" xfId="6086" hidden="1" xr:uid="{00000000-0005-0000-0000-000001240000}"/>
    <cellStyle name="Calcul 4" xfId="11109" hidden="1" xr:uid="{00000000-0005-0000-0000-000002240000}"/>
    <cellStyle name="Calcul 4" xfId="11159" hidden="1" xr:uid="{00000000-0005-0000-0000-000003240000}"/>
    <cellStyle name="Calcul 4" xfId="11209" hidden="1" xr:uid="{00000000-0005-0000-0000-000004240000}"/>
    <cellStyle name="Calcul 4" xfId="11259" hidden="1" xr:uid="{00000000-0005-0000-0000-000005240000}"/>
    <cellStyle name="Calcul 4" xfId="11308" hidden="1" xr:uid="{00000000-0005-0000-0000-000006240000}"/>
    <cellStyle name="Calcul 4" xfId="11356" hidden="1" xr:uid="{00000000-0005-0000-0000-000007240000}"/>
    <cellStyle name="Calcul 4" xfId="11403" hidden="1" xr:uid="{00000000-0005-0000-0000-000008240000}"/>
    <cellStyle name="Calcul 4" xfId="11449" hidden="1" xr:uid="{00000000-0005-0000-0000-000009240000}"/>
    <cellStyle name="Calcul 4" xfId="11491" hidden="1" xr:uid="{00000000-0005-0000-0000-00000A240000}"/>
    <cellStyle name="Calcul 4" xfId="11529" hidden="1" xr:uid="{00000000-0005-0000-0000-00000B240000}"/>
    <cellStyle name="Calcul 4" xfId="11662" hidden="1" xr:uid="{00000000-0005-0000-0000-00000C240000}"/>
    <cellStyle name="Calcul 4" xfId="11741" hidden="1" xr:uid="{00000000-0005-0000-0000-00000D240000}"/>
    <cellStyle name="Calcul 4" xfId="11646" hidden="1" xr:uid="{00000000-0005-0000-0000-00000E240000}"/>
    <cellStyle name="Calcul 4" xfId="11758" hidden="1" xr:uid="{00000000-0005-0000-0000-00000F240000}"/>
    <cellStyle name="Calcul 4" xfId="11624" hidden="1" xr:uid="{00000000-0005-0000-0000-000010240000}"/>
    <cellStyle name="Calcul 4" xfId="11813" hidden="1" xr:uid="{00000000-0005-0000-0000-000011240000}"/>
    <cellStyle name="Calcul 4" xfId="11858" hidden="1" xr:uid="{00000000-0005-0000-0000-000012240000}"/>
    <cellStyle name="Calcul 4" xfId="11898" hidden="1" xr:uid="{00000000-0005-0000-0000-000013240000}"/>
    <cellStyle name="Calcul 4" xfId="12025" hidden="1" xr:uid="{00000000-0005-0000-0000-000014240000}"/>
    <cellStyle name="Calcul 4" xfId="12148" hidden="1" xr:uid="{00000000-0005-0000-0000-000015240000}"/>
    <cellStyle name="Calcul 4" xfId="12244" hidden="1" xr:uid="{00000000-0005-0000-0000-000016240000}"/>
    <cellStyle name="Calcul 4" xfId="12277" hidden="1" xr:uid="{00000000-0005-0000-0000-000017240000}"/>
    <cellStyle name="Calcul 4" xfId="12223" hidden="1" xr:uid="{00000000-0005-0000-0000-000018240000}"/>
    <cellStyle name="Calcul 4" xfId="12338" hidden="1" xr:uid="{00000000-0005-0000-0000-000019240000}"/>
    <cellStyle name="Calcul 4" xfId="12388" hidden="1" xr:uid="{00000000-0005-0000-0000-00001A240000}"/>
    <cellStyle name="Calcul 4" xfId="12438" hidden="1" xr:uid="{00000000-0005-0000-0000-00001B240000}"/>
    <cellStyle name="Calcul 4" xfId="12488" hidden="1" xr:uid="{00000000-0005-0000-0000-00001C240000}"/>
    <cellStyle name="Calcul 4" xfId="12537" hidden="1" xr:uid="{00000000-0005-0000-0000-00001D240000}"/>
    <cellStyle name="Calcul 4" xfId="12585" hidden="1" xr:uid="{00000000-0005-0000-0000-00001E240000}"/>
    <cellStyle name="Calcul 4" xfId="12632" hidden="1" xr:uid="{00000000-0005-0000-0000-00001F240000}"/>
    <cellStyle name="Calcul 4" xfId="12678" hidden="1" xr:uid="{00000000-0005-0000-0000-000020240000}"/>
    <cellStyle name="Calcul 4" xfId="12720" hidden="1" xr:uid="{00000000-0005-0000-0000-000021240000}"/>
    <cellStyle name="Calcul 4" xfId="12758" hidden="1" xr:uid="{00000000-0005-0000-0000-000022240000}"/>
    <cellStyle name="Calcul 4" xfId="12890" hidden="1" xr:uid="{00000000-0005-0000-0000-000023240000}"/>
    <cellStyle name="Calcul 4" xfId="12967" hidden="1" xr:uid="{00000000-0005-0000-0000-000024240000}"/>
    <cellStyle name="Calcul 4" xfId="12874" hidden="1" xr:uid="{00000000-0005-0000-0000-000025240000}"/>
    <cellStyle name="Calcul 4" xfId="12984" hidden="1" xr:uid="{00000000-0005-0000-0000-000026240000}"/>
    <cellStyle name="Calcul 4" xfId="12853" hidden="1" xr:uid="{00000000-0005-0000-0000-000027240000}"/>
    <cellStyle name="Calcul 4" xfId="13039" hidden="1" xr:uid="{00000000-0005-0000-0000-000028240000}"/>
    <cellStyle name="Calcul 4" xfId="13084" hidden="1" xr:uid="{00000000-0005-0000-0000-000029240000}"/>
    <cellStyle name="Calcul 4" xfId="13124" hidden="1" xr:uid="{00000000-0005-0000-0000-00002A240000}"/>
    <cellStyle name="Calcul 4" xfId="13250" hidden="1" xr:uid="{00000000-0005-0000-0000-00002B240000}"/>
    <cellStyle name="Calcul 4" xfId="12097" hidden="1" xr:uid="{00000000-0005-0000-0000-00002C240000}"/>
    <cellStyle name="Calcul 4" xfId="6160" hidden="1" xr:uid="{00000000-0005-0000-0000-00002D240000}"/>
    <cellStyle name="Calcul 4" xfId="9737" hidden="1" xr:uid="{00000000-0005-0000-0000-00002E240000}"/>
    <cellStyle name="Calcul 4" xfId="6080" hidden="1" xr:uid="{00000000-0005-0000-0000-00002F240000}"/>
    <cellStyle name="Calcul 4" xfId="10934" hidden="1" xr:uid="{00000000-0005-0000-0000-000030240000}"/>
    <cellStyle name="Calcul 4" xfId="13341" hidden="1" xr:uid="{00000000-0005-0000-0000-000031240000}"/>
    <cellStyle name="Calcul 4" xfId="13390" hidden="1" xr:uid="{00000000-0005-0000-0000-000032240000}"/>
    <cellStyle name="Calcul 4" xfId="13439" hidden="1" xr:uid="{00000000-0005-0000-0000-000033240000}"/>
    <cellStyle name="Calcul 4" xfId="13488" hidden="1" xr:uid="{00000000-0005-0000-0000-000034240000}"/>
    <cellStyle name="Calcul 4" xfId="13536" hidden="1" xr:uid="{00000000-0005-0000-0000-000035240000}"/>
    <cellStyle name="Calcul 4" xfId="13583" hidden="1" xr:uid="{00000000-0005-0000-0000-000036240000}"/>
    <cellStyle name="Calcul 4" xfId="13629" hidden="1" xr:uid="{00000000-0005-0000-0000-000037240000}"/>
    <cellStyle name="Calcul 4" xfId="13675" hidden="1" xr:uid="{00000000-0005-0000-0000-000038240000}"/>
    <cellStyle name="Calcul 4" xfId="13717" hidden="1" xr:uid="{00000000-0005-0000-0000-000039240000}"/>
    <cellStyle name="Calcul 4" xfId="13755" hidden="1" xr:uid="{00000000-0005-0000-0000-00003A240000}"/>
    <cellStyle name="Calcul 4" xfId="13886" hidden="1" xr:uid="{00000000-0005-0000-0000-00003B240000}"/>
    <cellStyle name="Calcul 4" xfId="13963" hidden="1" xr:uid="{00000000-0005-0000-0000-00003C240000}"/>
    <cellStyle name="Calcul 4" xfId="13870" hidden="1" xr:uid="{00000000-0005-0000-0000-00003D240000}"/>
    <cellStyle name="Calcul 4" xfId="13980" hidden="1" xr:uid="{00000000-0005-0000-0000-00003E240000}"/>
    <cellStyle name="Calcul 4" xfId="13850" hidden="1" xr:uid="{00000000-0005-0000-0000-00003F240000}"/>
    <cellStyle name="Calcul 4" xfId="14035" hidden="1" xr:uid="{00000000-0005-0000-0000-000040240000}"/>
    <cellStyle name="Calcul 4" xfId="14080" hidden="1" xr:uid="{00000000-0005-0000-0000-000041240000}"/>
    <cellStyle name="Calcul 4" xfId="14120" hidden="1" xr:uid="{00000000-0005-0000-0000-000042240000}"/>
    <cellStyle name="Calcul 4" xfId="14246" hidden="1" xr:uid="{00000000-0005-0000-0000-000043240000}"/>
    <cellStyle name="Calcul 4" xfId="14347" hidden="1" xr:uid="{00000000-0005-0000-0000-000044240000}"/>
    <cellStyle name="Calcul 4" xfId="14443" hidden="1" xr:uid="{00000000-0005-0000-0000-000045240000}"/>
    <cellStyle name="Calcul 4" xfId="14476" hidden="1" xr:uid="{00000000-0005-0000-0000-000046240000}"/>
    <cellStyle name="Calcul 4" xfId="14423" hidden="1" xr:uid="{00000000-0005-0000-0000-000047240000}"/>
    <cellStyle name="Calcul 4" xfId="14537" hidden="1" xr:uid="{00000000-0005-0000-0000-000048240000}"/>
    <cellStyle name="Calcul 4" xfId="14587" hidden="1" xr:uid="{00000000-0005-0000-0000-000049240000}"/>
    <cellStyle name="Calcul 4" xfId="14637" hidden="1" xr:uid="{00000000-0005-0000-0000-00004A240000}"/>
    <cellStyle name="Calcul 4" xfId="14687" hidden="1" xr:uid="{00000000-0005-0000-0000-00004B240000}"/>
    <cellStyle name="Calcul 4" xfId="14736" hidden="1" xr:uid="{00000000-0005-0000-0000-00004C240000}"/>
    <cellStyle name="Calcul 4" xfId="14784" hidden="1" xr:uid="{00000000-0005-0000-0000-00004D240000}"/>
    <cellStyle name="Calcul 4" xfId="14831" hidden="1" xr:uid="{00000000-0005-0000-0000-00004E240000}"/>
    <cellStyle name="Calcul 4" xfId="14877" hidden="1" xr:uid="{00000000-0005-0000-0000-00004F240000}"/>
    <cellStyle name="Calcul 4" xfId="14919" hidden="1" xr:uid="{00000000-0005-0000-0000-000050240000}"/>
    <cellStyle name="Calcul 4" xfId="14957" hidden="1" xr:uid="{00000000-0005-0000-0000-000051240000}"/>
    <cellStyle name="Calcul 4" xfId="15089" hidden="1" xr:uid="{00000000-0005-0000-0000-000052240000}"/>
    <cellStyle name="Calcul 4" xfId="15166" hidden="1" xr:uid="{00000000-0005-0000-0000-000053240000}"/>
    <cellStyle name="Calcul 4" xfId="15073" hidden="1" xr:uid="{00000000-0005-0000-0000-000054240000}"/>
    <cellStyle name="Calcul 4" xfId="15184" hidden="1" xr:uid="{00000000-0005-0000-0000-000055240000}"/>
    <cellStyle name="Calcul 4" xfId="15052" hidden="1" xr:uid="{00000000-0005-0000-0000-000056240000}"/>
    <cellStyle name="Calcul 4" xfId="15239" hidden="1" xr:uid="{00000000-0005-0000-0000-000057240000}"/>
    <cellStyle name="Calcul 4" xfId="15284" hidden="1" xr:uid="{00000000-0005-0000-0000-000058240000}"/>
    <cellStyle name="Calcul 4" xfId="15324" hidden="1" xr:uid="{00000000-0005-0000-0000-000059240000}"/>
    <cellStyle name="Calcul 4" xfId="15451" hidden="1" xr:uid="{00000000-0005-0000-0000-00005A240000}"/>
    <cellStyle name="Calcul 4" xfId="14296" hidden="1" xr:uid="{00000000-0005-0000-0000-00005B240000}"/>
    <cellStyle name="Calcul 4" xfId="15629" hidden="1" xr:uid="{00000000-0005-0000-0000-00005C240000}"/>
    <cellStyle name="Calcul 4" xfId="15735" hidden="1" xr:uid="{00000000-0005-0000-0000-00005D240000}"/>
    <cellStyle name="Calcul 4" xfId="15768" hidden="1" xr:uid="{00000000-0005-0000-0000-00005E240000}"/>
    <cellStyle name="Calcul 4" xfId="15714" hidden="1" xr:uid="{00000000-0005-0000-0000-00005F240000}"/>
    <cellStyle name="Calcul 4" xfId="15830" hidden="1" xr:uid="{00000000-0005-0000-0000-000060240000}"/>
    <cellStyle name="Calcul 4" xfId="15880" hidden="1" xr:uid="{00000000-0005-0000-0000-000061240000}"/>
    <cellStyle name="Calcul 4" xfId="15930" hidden="1" xr:uid="{00000000-0005-0000-0000-000062240000}"/>
    <cellStyle name="Calcul 4" xfId="15980" hidden="1" xr:uid="{00000000-0005-0000-0000-000063240000}"/>
    <cellStyle name="Calcul 4" xfId="16029" hidden="1" xr:uid="{00000000-0005-0000-0000-000064240000}"/>
    <cellStyle name="Calcul 4" xfId="16077" hidden="1" xr:uid="{00000000-0005-0000-0000-000065240000}"/>
    <cellStyle name="Calcul 4" xfId="16124" hidden="1" xr:uid="{00000000-0005-0000-0000-000066240000}"/>
    <cellStyle name="Calcul 4" xfId="16170" hidden="1" xr:uid="{00000000-0005-0000-0000-000067240000}"/>
    <cellStyle name="Calcul 4" xfId="16212" hidden="1" xr:uid="{00000000-0005-0000-0000-000068240000}"/>
    <cellStyle name="Calcul 4" xfId="16250" hidden="1" xr:uid="{00000000-0005-0000-0000-000069240000}"/>
    <cellStyle name="Calcul 4" xfId="16387" hidden="1" xr:uid="{00000000-0005-0000-0000-00006A240000}"/>
    <cellStyle name="Calcul 4" xfId="16466" hidden="1" xr:uid="{00000000-0005-0000-0000-00006B240000}"/>
    <cellStyle name="Calcul 4" xfId="16371" hidden="1" xr:uid="{00000000-0005-0000-0000-00006C240000}"/>
    <cellStyle name="Calcul 4" xfId="16486" hidden="1" xr:uid="{00000000-0005-0000-0000-00006D240000}"/>
    <cellStyle name="Calcul 4" xfId="16346" hidden="1" xr:uid="{00000000-0005-0000-0000-00006E240000}"/>
    <cellStyle name="Calcul 4" xfId="16541" hidden="1" xr:uid="{00000000-0005-0000-0000-00006F240000}"/>
    <cellStyle name="Calcul 4" xfId="16586" hidden="1" xr:uid="{00000000-0005-0000-0000-000070240000}"/>
    <cellStyle name="Calcul 4" xfId="16626" hidden="1" xr:uid="{00000000-0005-0000-0000-000071240000}"/>
    <cellStyle name="Calcul 4" xfId="16758" hidden="1" xr:uid="{00000000-0005-0000-0000-000072240000}"/>
    <cellStyle name="Calcul 4" xfId="16923" hidden="1" xr:uid="{00000000-0005-0000-0000-000073240000}"/>
    <cellStyle name="Calcul 4" xfId="17020" hidden="1" xr:uid="{00000000-0005-0000-0000-000074240000}"/>
    <cellStyle name="Calcul 4" xfId="17053" hidden="1" xr:uid="{00000000-0005-0000-0000-000075240000}"/>
    <cellStyle name="Calcul 4" xfId="16999" hidden="1" xr:uid="{00000000-0005-0000-0000-000076240000}"/>
    <cellStyle name="Calcul 4" xfId="17114" hidden="1" xr:uid="{00000000-0005-0000-0000-000077240000}"/>
    <cellStyle name="Calcul 4" xfId="17164" hidden="1" xr:uid="{00000000-0005-0000-0000-000078240000}"/>
    <cellStyle name="Calcul 4" xfId="17214" hidden="1" xr:uid="{00000000-0005-0000-0000-000079240000}"/>
    <cellStyle name="Calcul 4" xfId="17264" hidden="1" xr:uid="{00000000-0005-0000-0000-00007A240000}"/>
    <cellStyle name="Calcul 4" xfId="17313" hidden="1" xr:uid="{00000000-0005-0000-0000-00007B240000}"/>
    <cellStyle name="Calcul 4" xfId="17361" hidden="1" xr:uid="{00000000-0005-0000-0000-00007C240000}"/>
    <cellStyle name="Calcul 4" xfId="17408" hidden="1" xr:uid="{00000000-0005-0000-0000-00007D240000}"/>
    <cellStyle name="Calcul 4" xfId="17454" hidden="1" xr:uid="{00000000-0005-0000-0000-00007E240000}"/>
    <cellStyle name="Calcul 4" xfId="17496" hidden="1" xr:uid="{00000000-0005-0000-0000-00007F240000}"/>
    <cellStyle name="Calcul 4" xfId="17534" hidden="1" xr:uid="{00000000-0005-0000-0000-000080240000}"/>
    <cellStyle name="Calcul 4" xfId="17667" hidden="1" xr:uid="{00000000-0005-0000-0000-000081240000}"/>
    <cellStyle name="Calcul 4" xfId="17744" hidden="1" xr:uid="{00000000-0005-0000-0000-000082240000}"/>
    <cellStyle name="Calcul 4" xfId="17651" hidden="1" xr:uid="{00000000-0005-0000-0000-000083240000}"/>
    <cellStyle name="Calcul 4" xfId="17762" hidden="1" xr:uid="{00000000-0005-0000-0000-000084240000}"/>
    <cellStyle name="Calcul 4" xfId="17629" hidden="1" xr:uid="{00000000-0005-0000-0000-000085240000}"/>
    <cellStyle name="Calcul 4" xfId="17817" hidden="1" xr:uid="{00000000-0005-0000-0000-000086240000}"/>
    <cellStyle name="Calcul 4" xfId="17862" hidden="1" xr:uid="{00000000-0005-0000-0000-000087240000}"/>
    <cellStyle name="Calcul 4" xfId="17902" hidden="1" xr:uid="{00000000-0005-0000-0000-000088240000}"/>
    <cellStyle name="Calcul 4" xfId="18031" hidden="1" xr:uid="{00000000-0005-0000-0000-000089240000}"/>
    <cellStyle name="Calcul 4" xfId="16871" hidden="1" xr:uid="{00000000-0005-0000-0000-00008A240000}"/>
    <cellStyle name="Calcul 4" xfId="15593" hidden="1" xr:uid="{00000000-0005-0000-0000-00008B240000}"/>
    <cellStyle name="Calcul 4" xfId="15534" hidden="1" xr:uid="{00000000-0005-0000-0000-00008C240000}"/>
    <cellStyle name="Calcul 4" xfId="18107" hidden="1" xr:uid="{00000000-0005-0000-0000-00008D240000}"/>
    <cellStyle name="Calcul 4" xfId="15556" hidden="1" xr:uid="{00000000-0005-0000-0000-00008E240000}"/>
    <cellStyle name="Calcul 4" xfId="18169" hidden="1" xr:uid="{00000000-0005-0000-0000-00008F240000}"/>
    <cellStyle name="Calcul 4" xfId="18219" hidden="1" xr:uid="{00000000-0005-0000-0000-000090240000}"/>
    <cellStyle name="Calcul 4" xfId="18269" hidden="1" xr:uid="{00000000-0005-0000-0000-000091240000}"/>
    <cellStyle name="Calcul 4" xfId="18319" hidden="1" xr:uid="{00000000-0005-0000-0000-000092240000}"/>
    <cellStyle name="Calcul 4" xfId="18368" hidden="1" xr:uid="{00000000-0005-0000-0000-000093240000}"/>
    <cellStyle name="Calcul 4" xfId="18415" hidden="1" xr:uid="{00000000-0005-0000-0000-000094240000}"/>
    <cellStyle name="Calcul 4" xfId="18462" hidden="1" xr:uid="{00000000-0005-0000-0000-000095240000}"/>
    <cellStyle name="Calcul 4" xfId="18508" hidden="1" xr:uid="{00000000-0005-0000-0000-000096240000}"/>
    <cellStyle name="Calcul 4" xfId="18550" hidden="1" xr:uid="{00000000-0005-0000-0000-000097240000}"/>
    <cellStyle name="Calcul 4" xfId="18588" hidden="1" xr:uid="{00000000-0005-0000-0000-000098240000}"/>
    <cellStyle name="Calcul 4" xfId="18725" hidden="1" xr:uid="{00000000-0005-0000-0000-000099240000}"/>
    <cellStyle name="Calcul 4" xfId="18804" hidden="1" xr:uid="{00000000-0005-0000-0000-00009A240000}"/>
    <cellStyle name="Calcul 4" xfId="18709" hidden="1" xr:uid="{00000000-0005-0000-0000-00009B240000}"/>
    <cellStyle name="Calcul 4" xfId="18824" hidden="1" xr:uid="{00000000-0005-0000-0000-00009C240000}"/>
    <cellStyle name="Calcul 4" xfId="18684" hidden="1" xr:uid="{00000000-0005-0000-0000-00009D240000}"/>
    <cellStyle name="Calcul 4" xfId="18879" hidden="1" xr:uid="{00000000-0005-0000-0000-00009E240000}"/>
    <cellStyle name="Calcul 4" xfId="18924" hidden="1" xr:uid="{00000000-0005-0000-0000-00009F240000}"/>
    <cellStyle name="Calcul 4" xfId="18964" hidden="1" xr:uid="{00000000-0005-0000-0000-0000A0240000}"/>
    <cellStyle name="Calcul 4" xfId="19096" hidden="1" xr:uid="{00000000-0005-0000-0000-0000A1240000}"/>
    <cellStyle name="Calcul 4" xfId="19259" hidden="1" xr:uid="{00000000-0005-0000-0000-0000A2240000}"/>
    <cellStyle name="Calcul 4" xfId="19356" hidden="1" xr:uid="{00000000-0005-0000-0000-0000A3240000}"/>
    <cellStyle name="Calcul 4" xfId="19389" hidden="1" xr:uid="{00000000-0005-0000-0000-0000A4240000}"/>
    <cellStyle name="Calcul 4" xfId="19335" hidden="1" xr:uid="{00000000-0005-0000-0000-0000A5240000}"/>
    <cellStyle name="Calcul 4" xfId="19450" hidden="1" xr:uid="{00000000-0005-0000-0000-0000A6240000}"/>
    <cellStyle name="Calcul 4" xfId="19500" hidden="1" xr:uid="{00000000-0005-0000-0000-0000A7240000}"/>
    <cellStyle name="Calcul 4" xfId="19550" hidden="1" xr:uid="{00000000-0005-0000-0000-0000A8240000}"/>
    <cellStyle name="Calcul 4" xfId="19600" hidden="1" xr:uid="{00000000-0005-0000-0000-0000A9240000}"/>
    <cellStyle name="Calcul 4" xfId="19649" hidden="1" xr:uid="{00000000-0005-0000-0000-0000AA240000}"/>
    <cellStyle name="Calcul 4" xfId="19697" hidden="1" xr:uid="{00000000-0005-0000-0000-0000AB240000}"/>
    <cellStyle name="Calcul 4" xfId="19744" hidden="1" xr:uid="{00000000-0005-0000-0000-0000AC240000}"/>
    <cellStyle name="Calcul 4" xfId="19790" hidden="1" xr:uid="{00000000-0005-0000-0000-0000AD240000}"/>
    <cellStyle name="Calcul 4" xfId="19832" hidden="1" xr:uid="{00000000-0005-0000-0000-0000AE240000}"/>
    <cellStyle name="Calcul 4" xfId="19870" hidden="1" xr:uid="{00000000-0005-0000-0000-0000AF240000}"/>
    <cellStyle name="Calcul 4" xfId="20002" hidden="1" xr:uid="{00000000-0005-0000-0000-0000B0240000}"/>
    <cellStyle name="Calcul 4" xfId="20079" hidden="1" xr:uid="{00000000-0005-0000-0000-0000B1240000}"/>
    <cellStyle name="Calcul 4" xfId="19986" hidden="1" xr:uid="{00000000-0005-0000-0000-0000B2240000}"/>
    <cellStyle name="Calcul 4" xfId="20097" hidden="1" xr:uid="{00000000-0005-0000-0000-0000B3240000}"/>
    <cellStyle name="Calcul 4" xfId="19965" hidden="1" xr:uid="{00000000-0005-0000-0000-0000B4240000}"/>
    <cellStyle name="Calcul 4" xfId="20152" hidden="1" xr:uid="{00000000-0005-0000-0000-0000B5240000}"/>
    <cellStyle name="Calcul 4" xfId="20197" hidden="1" xr:uid="{00000000-0005-0000-0000-0000B6240000}"/>
    <cellStyle name="Calcul 4" xfId="20237" hidden="1" xr:uid="{00000000-0005-0000-0000-0000B7240000}"/>
    <cellStyle name="Calcul 4" xfId="20366" hidden="1" xr:uid="{00000000-0005-0000-0000-0000B8240000}"/>
    <cellStyle name="Calcul 4" xfId="19207" hidden="1" xr:uid="{00000000-0005-0000-0000-0000B9240000}"/>
    <cellStyle name="Calcul 4" xfId="16822" hidden="1" xr:uid="{00000000-0005-0000-0000-0000BA240000}"/>
    <cellStyle name="Calcul 4" xfId="16802" hidden="1" xr:uid="{00000000-0005-0000-0000-0000BB240000}"/>
    <cellStyle name="Calcul 4" xfId="20437" hidden="1" xr:uid="{00000000-0005-0000-0000-0000BC240000}"/>
    <cellStyle name="Calcul 4" xfId="18063" hidden="1" xr:uid="{00000000-0005-0000-0000-0000BD240000}"/>
    <cellStyle name="Calcul 4" xfId="20499" hidden="1" xr:uid="{00000000-0005-0000-0000-0000BE240000}"/>
    <cellStyle name="Calcul 4" xfId="20549" hidden="1" xr:uid="{00000000-0005-0000-0000-0000BF240000}"/>
    <cellStyle name="Calcul 4" xfId="20599" hidden="1" xr:uid="{00000000-0005-0000-0000-0000C0240000}"/>
    <cellStyle name="Calcul 4" xfId="20649" hidden="1" xr:uid="{00000000-0005-0000-0000-0000C1240000}"/>
    <cellStyle name="Calcul 4" xfId="20698" hidden="1" xr:uid="{00000000-0005-0000-0000-0000C2240000}"/>
    <cellStyle name="Calcul 4" xfId="20746" hidden="1" xr:uid="{00000000-0005-0000-0000-0000C3240000}"/>
    <cellStyle name="Calcul 4" xfId="20793" hidden="1" xr:uid="{00000000-0005-0000-0000-0000C4240000}"/>
    <cellStyle name="Calcul 4" xfId="20839" hidden="1" xr:uid="{00000000-0005-0000-0000-0000C5240000}"/>
    <cellStyle name="Calcul 4" xfId="20881" hidden="1" xr:uid="{00000000-0005-0000-0000-0000C6240000}"/>
    <cellStyle name="Calcul 4" xfId="20919" hidden="1" xr:uid="{00000000-0005-0000-0000-0000C7240000}"/>
    <cellStyle name="Calcul 4" xfId="21054" hidden="1" xr:uid="{00000000-0005-0000-0000-0000C8240000}"/>
    <cellStyle name="Calcul 4" xfId="21133" hidden="1" xr:uid="{00000000-0005-0000-0000-0000C9240000}"/>
    <cellStyle name="Calcul 4" xfId="21038" hidden="1" xr:uid="{00000000-0005-0000-0000-0000CA240000}"/>
    <cellStyle name="Calcul 4" xfId="21152" hidden="1" xr:uid="{00000000-0005-0000-0000-0000CB240000}"/>
    <cellStyle name="Calcul 4" xfId="21014" hidden="1" xr:uid="{00000000-0005-0000-0000-0000CC240000}"/>
    <cellStyle name="Calcul 4" xfId="21207" hidden="1" xr:uid="{00000000-0005-0000-0000-0000CD240000}"/>
    <cellStyle name="Calcul 4" xfId="21252" hidden="1" xr:uid="{00000000-0005-0000-0000-0000CE240000}"/>
    <cellStyle name="Calcul 4" xfId="21292" hidden="1" xr:uid="{00000000-0005-0000-0000-0000CF240000}"/>
    <cellStyle name="Calcul 4" xfId="21422" hidden="1" xr:uid="{00000000-0005-0000-0000-0000D0240000}"/>
    <cellStyle name="Calcul 4" xfId="21580" hidden="1" xr:uid="{00000000-0005-0000-0000-0000D1240000}"/>
    <cellStyle name="Calcul 4" xfId="21677" hidden="1" xr:uid="{00000000-0005-0000-0000-0000D2240000}"/>
    <cellStyle name="Calcul 4" xfId="21710" hidden="1" xr:uid="{00000000-0005-0000-0000-0000D3240000}"/>
    <cellStyle name="Calcul 4" xfId="21656" hidden="1" xr:uid="{00000000-0005-0000-0000-0000D4240000}"/>
    <cellStyle name="Calcul 4" xfId="21771" hidden="1" xr:uid="{00000000-0005-0000-0000-0000D5240000}"/>
    <cellStyle name="Calcul 4" xfId="21821" hidden="1" xr:uid="{00000000-0005-0000-0000-0000D6240000}"/>
    <cellStyle name="Calcul 4" xfId="21871" hidden="1" xr:uid="{00000000-0005-0000-0000-0000D7240000}"/>
    <cellStyle name="Calcul 4" xfId="21921" hidden="1" xr:uid="{00000000-0005-0000-0000-0000D8240000}"/>
    <cellStyle name="Calcul 4" xfId="21970" hidden="1" xr:uid="{00000000-0005-0000-0000-0000D9240000}"/>
    <cellStyle name="Calcul 4" xfId="22018" hidden="1" xr:uid="{00000000-0005-0000-0000-0000DA240000}"/>
    <cellStyle name="Calcul 4" xfId="22065" hidden="1" xr:uid="{00000000-0005-0000-0000-0000DB240000}"/>
    <cellStyle name="Calcul 4" xfId="22111" hidden="1" xr:uid="{00000000-0005-0000-0000-0000DC240000}"/>
    <cellStyle name="Calcul 4" xfId="22153" hidden="1" xr:uid="{00000000-0005-0000-0000-0000DD240000}"/>
    <cellStyle name="Calcul 4" xfId="22191" hidden="1" xr:uid="{00000000-0005-0000-0000-0000DE240000}"/>
    <cellStyle name="Calcul 4" xfId="22324" hidden="1" xr:uid="{00000000-0005-0000-0000-0000DF240000}"/>
    <cellStyle name="Calcul 4" xfId="22401" hidden="1" xr:uid="{00000000-0005-0000-0000-0000E0240000}"/>
    <cellStyle name="Calcul 4" xfId="22308" hidden="1" xr:uid="{00000000-0005-0000-0000-0000E1240000}"/>
    <cellStyle name="Calcul 4" xfId="22419" hidden="1" xr:uid="{00000000-0005-0000-0000-0000E2240000}"/>
    <cellStyle name="Calcul 4" xfId="22286" hidden="1" xr:uid="{00000000-0005-0000-0000-0000E3240000}"/>
    <cellStyle name="Calcul 4" xfId="22474" hidden="1" xr:uid="{00000000-0005-0000-0000-0000E4240000}"/>
    <cellStyle name="Calcul 4" xfId="22519" hidden="1" xr:uid="{00000000-0005-0000-0000-0000E5240000}"/>
    <cellStyle name="Calcul 4" xfId="22559" hidden="1" xr:uid="{00000000-0005-0000-0000-0000E6240000}"/>
    <cellStyle name="Calcul 4" xfId="22688" hidden="1" xr:uid="{00000000-0005-0000-0000-0000E7240000}"/>
    <cellStyle name="Calcul 4" xfId="21528" hidden="1" xr:uid="{00000000-0005-0000-0000-0000E8240000}"/>
    <cellStyle name="Calcul 4" xfId="19161" hidden="1" xr:uid="{00000000-0005-0000-0000-0000E9240000}"/>
    <cellStyle name="Calcul 4" xfId="20412" hidden="1" xr:uid="{00000000-0005-0000-0000-0000EA240000}"/>
    <cellStyle name="Calcul 4" xfId="22752" hidden="1" xr:uid="{00000000-0005-0000-0000-0000EB240000}"/>
    <cellStyle name="Calcul 4" xfId="21454" hidden="1" xr:uid="{00000000-0005-0000-0000-0000EC240000}"/>
    <cellStyle name="Calcul 4" xfId="22814" hidden="1" xr:uid="{00000000-0005-0000-0000-0000ED240000}"/>
    <cellStyle name="Calcul 4" xfId="22864" hidden="1" xr:uid="{00000000-0005-0000-0000-0000EE240000}"/>
    <cellStyle name="Calcul 4" xfId="22914" hidden="1" xr:uid="{00000000-0005-0000-0000-0000EF240000}"/>
    <cellStyle name="Calcul 4" xfId="22964" hidden="1" xr:uid="{00000000-0005-0000-0000-0000F0240000}"/>
    <cellStyle name="Calcul 4" xfId="23012" hidden="1" xr:uid="{00000000-0005-0000-0000-0000F1240000}"/>
    <cellStyle name="Calcul 4" xfId="23060" hidden="1" xr:uid="{00000000-0005-0000-0000-0000F2240000}"/>
    <cellStyle name="Calcul 4" xfId="23106" hidden="1" xr:uid="{00000000-0005-0000-0000-0000F3240000}"/>
    <cellStyle name="Calcul 4" xfId="23152" hidden="1" xr:uid="{00000000-0005-0000-0000-0000F4240000}"/>
    <cellStyle name="Calcul 4" xfId="23194" hidden="1" xr:uid="{00000000-0005-0000-0000-0000F5240000}"/>
    <cellStyle name="Calcul 4" xfId="23232" hidden="1" xr:uid="{00000000-0005-0000-0000-0000F6240000}"/>
    <cellStyle name="Calcul 4" xfId="23366" hidden="1" xr:uid="{00000000-0005-0000-0000-0000F7240000}"/>
    <cellStyle name="Calcul 4" xfId="23445" hidden="1" xr:uid="{00000000-0005-0000-0000-0000F8240000}"/>
    <cellStyle name="Calcul 4" xfId="23350" hidden="1" xr:uid="{00000000-0005-0000-0000-0000F9240000}"/>
    <cellStyle name="Calcul 4" xfId="23463" hidden="1" xr:uid="{00000000-0005-0000-0000-0000FA240000}"/>
    <cellStyle name="Calcul 4" xfId="23327" hidden="1" xr:uid="{00000000-0005-0000-0000-0000FB240000}"/>
    <cellStyle name="Calcul 4" xfId="23518" hidden="1" xr:uid="{00000000-0005-0000-0000-0000FC240000}"/>
    <cellStyle name="Calcul 4" xfId="23563" hidden="1" xr:uid="{00000000-0005-0000-0000-0000FD240000}"/>
    <cellStyle name="Calcul 4" xfId="23603" hidden="1" xr:uid="{00000000-0005-0000-0000-0000FE240000}"/>
    <cellStyle name="Calcul 4" xfId="23730" hidden="1" xr:uid="{00000000-0005-0000-0000-0000FF240000}"/>
    <cellStyle name="Calcul 4" xfId="23881" hidden="1" xr:uid="{00000000-0005-0000-0000-000000250000}"/>
    <cellStyle name="Calcul 4" xfId="23977" hidden="1" xr:uid="{00000000-0005-0000-0000-000001250000}"/>
    <cellStyle name="Calcul 4" xfId="24010" hidden="1" xr:uid="{00000000-0005-0000-0000-000002250000}"/>
    <cellStyle name="Calcul 4" xfId="23956" hidden="1" xr:uid="{00000000-0005-0000-0000-000003250000}"/>
    <cellStyle name="Calcul 4" xfId="24071" hidden="1" xr:uid="{00000000-0005-0000-0000-000004250000}"/>
    <cellStyle name="Calcul 4" xfId="24121" hidden="1" xr:uid="{00000000-0005-0000-0000-000005250000}"/>
    <cellStyle name="Calcul 4" xfId="24171" hidden="1" xr:uid="{00000000-0005-0000-0000-000006250000}"/>
    <cellStyle name="Calcul 4" xfId="24221" hidden="1" xr:uid="{00000000-0005-0000-0000-000007250000}"/>
    <cellStyle name="Calcul 4" xfId="24270" hidden="1" xr:uid="{00000000-0005-0000-0000-000008250000}"/>
    <cellStyle name="Calcul 4" xfId="24318" hidden="1" xr:uid="{00000000-0005-0000-0000-000009250000}"/>
    <cellStyle name="Calcul 4" xfId="24365" hidden="1" xr:uid="{00000000-0005-0000-0000-00000A250000}"/>
    <cellStyle name="Calcul 4" xfId="24411" hidden="1" xr:uid="{00000000-0005-0000-0000-00000B250000}"/>
    <cellStyle name="Calcul 4" xfId="24453" hidden="1" xr:uid="{00000000-0005-0000-0000-00000C250000}"/>
    <cellStyle name="Calcul 4" xfId="24491" hidden="1" xr:uid="{00000000-0005-0000-0000-00000D250000}"/>
    <cellStyle name="Calcul 4" xfId="24624" hidden="1" xr:uid="{00000000-0005-0000-0000-00000E250000}"/>
    <cellStyle name="Calcul 4" xfId="24701" hidden="1" xr:uid="{00000000-0005-0000-0000-00000F250000}"/>
    <cellStyle name="Calcul 4" xfId="24608" hidden="1" xr:uid="{00000000-0005-0000-0000-000010250000}"/>
    <cellStyle name="Calcul 4" xfId="24719" hidden="1" xr:uid="{00000000-0005-0000-0000-000011250000}"/>
    <cellStyle name="Calcul 4" xfId="24586" hidden="1" xr:uid="{00000000-0005-0000-0000-000012250000}"/>
    <cellStyle name="Calcul 4" xfId="24774" hidden="1" xr:uid="{00000000-0005-0000-0000-000013250000}"/>
    <cellStyle name="Calcul 4" xfId="24819" hidden="1" xr:uid="{00000000-0005-0000-0000-000014250000}"/>
    <cellStyle name="Calcul 4" xfId="24859" hidden="1" xr:uid="{00000000-0005-0000-0000-000015250000}"/>
    <cellStyle name="Calcul 4" xfId="24986" hidden="1" xr:uid="{00000000-0005-0000-0000-000016250000}"/>
    <cellStyle name="Calcul 4" xfId="23829" hidden="1" xr:uid="{00000000-0005-0000-0000-000017250000}"/>
    <cellStyle name="Calcul 4" xfId="22733" hidden="1" xr:uid="{00000000-0005-0000-0000-000018250000}"/>
    <cellStyle name="Calcul 4" xfId="21496" hidden="1" xr:uid="{00000000-0005-0000-0000-000019250000}"/>
    <cellStyle name="Calcul 4" xfId="25051" hidden="1" xr:uid="{00000000-0005-0000-0000-00001A250000}"/>
    <cellStyle name="Calcul 4" xfId="15937" hidden="1" xr:uid="{00000000-0005-0000-0000-00001B250000}"/>
    <cellStyle name="Calcul 4" xfId="25113" hidden="1" xr:uid="{00000000-0005-0000-0000-00001C250000}"/>
    <cellStyle name="Calcul 4" xfId="25163" hidden="1" xr:uid="{00000000-0005-0000-0000-00001D250000}"/>
    <cellStyle name="Calcul 4" xfId="25213" hidden="1" xr:uid="{00000000-0005-0000-0000-00001E250000}"/>
    <cellStyle name="Calcul 4" xfId="25263" hidden="1" xr:uid="{00000000-0005-0000-0000-00001F250000}"/>
    <cellStyle name="Calcul 4" xfId="25312" hidden="1" xr:uid="{00000000-0005-0000-0000-000020250000}"/>
    <cellStyle name="Calcul 4" xfId="25360" hidden="1" xr:uid="{00000000-0005-0000-0000-000021250000}"/>
    <cellStyle name="Calcul 4" xfId="25407" hidden="1" xr:uid="{00000000-0005-0000-0000-000022250000}"/>
    <cellStyle name="Calcul 4" xfId="25452" hidden="1" xr:uid="{00000000-0005-0000-0000-000023250000}"/>
    <cellStyle name="Calcul 4" xfId="25493" hidden="1" xr:uid="{00000000-0005-0000-0000-000024250000}"/>
    <cellStyle name="Calcul 4" xfId="25530" hidden="1" xr:uid="{00000000-0005-0000-0000-000025250000}"/>
    <cellStyle name="Calcul 4" xfId="25662" hidden="1" xr:uid="{00000000-0005-0000-0000-000026250000}"/>
    <cellStyle name="Calcul 4" xfId="25741" hidden="1" xr:uid="{00000000-0005-0000-0000-000027250000}"/>
    <cellStyle name="Calcul 4" xfId="25646" hidden="1" xr:uid="{00000000-0005-0000-0000-000028250000}"/>
    <cellStyle name="Calcul 4" xfId="25758" hidden="1" xr:uid="{00000000-0005-0000-0000-000029250000}"/>
    <cellStyle name="Calcul 4" xfId="25625" hidden="1" xr:uid="{00000000-0005-0000-0000-00002A250000}"/>
    <cellStyle name="Calcul 4" xfId="25813" hidden="1" xr:uid="{00000000-0005-0000-0000-00002B250000}"/>
    <cellStyle name="Calcul 4" xfId="25858" hidden="1" xr:uid="{00000000-0005-0000-0000-00002C250000}"/>
    <cellStyle name="Calcul 4" xfId="25898" hidden="1" xr:uid="{00000000-0005-0000-0000-00002D250000}"/>
    <cellStyle name="Calcul 4" xfId="26024" hidden="1" xr:uid="{00000000-0005-0000-0000-00002E250000}"/>
    <cellStyle name="Calcul 4" xfId="26146" hidden="1" xr:uid="{00000000-0005-0000-0000-00002F250000}"/>
    <cellStyle name="Calcul 4" xfId="26242" hidden="1" xr:uid="{00000000-0005-0000-0000-000030250000}"/>
    <cellStyle name="Calcul 4" xfId="26275" hidden="1" xr:uid="{00000000-0005-0000-0000-000031250000}"/>
    <cellStyle name="Calcul 4" xfId="26221" hidden="1" xr:uid="{00000000-0005-0000-0000-000032250000}"/>
    <cellStyle name="Calcul 4" xfId="26336" hidden="1" xr:uid="{00000000-0005-0000-0000-000033250000}"/>
    <cellStyle name="Calcul 4" xfId="26386" hidden="1" xr:uid="{00000000-0005-0000-0000-000034250000}"/>
    <cellStyle name="Calcul 4" xfId="26436" hidden="1" xr:uid="{00000000-0005-0000-0000-000035250000}"/>
    <cellStyle name="Calcul 4" xfId="26486" hidden="1" xr:uid="{00000000-0005-0000-0000-000036250000}"/>
    <cellStyle name="Calcul 4" xfId="26535" hidden="1" xr:uid="{00000000-0005-0000-0000-000037250000}"/>
    <cellStyle name="Calcul 4" xfId="26583" hidden="1" xr:uid="{00000000-0005-0000-0000-000038250000}"/>
    <cellStyle name="Calcul 4" xfId="26630" hidden="1" xr:uid="{00000000-0005-0000-0000-000039250000}"/>
    <cellStyle name="Calcul 4" xfId="26676" hidden="1" xr:uid="{00000000-0005-0000-0000-00003A250000}"/>
    <cellStyle name="Calcul 4" xfId="26718" hidden="1" xr:uid="{00000000-0005-0000-0000-00003B250000}"/>
    <cellStyle name="Calcul 4" xfId="26756" hidden="1" xr:uid="{00000000-0005-0000-0000-00003C250000}"/>
    <cellStyle name="Calcul 4" xfId="26888" hidden="1" xr:uid="{00000000-0005-0000-0000-00003D250000}"/>
    <cellStyle name="Calcul 4" xfId="26965" hidden="1" xr:uid="{00000000-0005-0000-0000-00003E250000}"/>
    <cellStyle name="Calcul 4" xfId="26872" hidden="1" xr:uid="{00000000-0005-0000-0000-00003F250000}"/>
    <cellStyle name="Calcul 4" xfId="26982" hidden="1" xr:uid="{00000000-0005-0000-0000-000040250000}"/>
    <cellStyle name="Calcul 4" xfId="26851" hidden="1" xr:uid="{00000000-0005-0000-0000-000041250000}"/>
    <cellStyle name="Calcul 4" xfId="27037" hidden="1" xr:uid="{00000000-0005-0000-0000-000042250000}"/>
    <cellStyle name="Calcul 4" xfId="27082" hidden="1" xr:uid="{00000000-0005-0000-0000-000043250000}"/>
    <cellStyle name="Calcul 4" xfId="27122" hidden="1" xr:uid="{00000000-0005-0000-0000-000044250000}"/>
    <cellStyle name="Calcul 4" xfId="27248" hidden="1" xr:uid="{00000000-0005-0000-0000-000045250000}"/>
    <cellStyle name="Calcul 4" xfId="26095" hidden="1" xr:uid="{00000000-0005-0000-0000-000046250000}"/>
    <cellStyle name="Calcul 4" xfId="25029" hidden="1" xr:uid="{00000000-0005-0000-0000-000047250000}"/>
    <cellStyle name="Calcul 4" xfId="25020" hidden="1" xr:uid="{00000000-0005-0000-0000-000048250000}"/>
    <cellStyle name="Calcul 4" xfId="27287" hidden="1" xr:uid="{00000000-0005-0000-0000-000049250000}"/>
    <cellStyle name="Calcul 4" xfId="26056" hidden="1" xr:uid="{00000000-0005-0000-0000-00004A250000}"/>
    <cellStyle name="Calcul 4" xfId="27348" hidden="1" xr:uid="{00000000-0005-0000-0000-00004B250000}"/>
    <cellStyle name="Calcul 4" xfId="27397" hidden="1" xr:uid="{00000000-0005-0000-0000-00004C250000}"/>
    <cellStyle name="Calcul 4" xfId="27446" hidden="1" xr:uid="{00000000-0005-0000-0000-00004D250000}"/>
    <cellStyle name="Calcul 4" xfId="27495" hidden="1" xr:uid="{00000000-0005-0000-0000-00004E250000}"/>
    <cellStyle name="Calcul 4" xfId="27543" hidden="1" xr:uid="{00000000-0005-0000-0000-00004F250000}"/>
    <cellStyle name="Calcul 4" xfId="27590" hidden="1" xr:uid="{00000000-0005-0000-0000-000050250000}"/>
    <cellStyle name="Calcul 4" xfId="27636" hidden="1" xr:uid="{00000000-0005-0000-0000-000051250000}"/>
    <cellStyle name="Calcul 4" xfId="27682" hidden="1" xr:uid="{00000000-0005-0000-0000-000052250000}"/>
    <cellStyle name="Calcul 4" xfId="27724" hidden="1" xr:uid="{00000000-0005-0000-0000-000053250000}"/>
    <cellStyle name="Calcul 4" xfId="27762" hidden="1" xr:uid="{00000000-0005-0000-0000-000054250000}"/>
    <cellStyle name="Calcul 4" xfId="27893" hidden="1" xr:uid="{00000000-0005-0000-0000-000055250000}"/>
    <cellStyle name="Calcul 4" xfId="27970" hidden="1" xr:uid="{00000000-0005-0000-0000-000056250000}"/>
    <cellStyle name="Calcul 4" xfId="27877" hidden="1" xr:uid="{00000000-0005-0000-0000-000057250000}"/>
    <cellStyle name="Calcul 4" xfId="27987" hidden="1" xr:uid="{00000000-0005-0000-0000-000058250000}"/>
    <cellStyle name="Calcul 4" xfId="27857" hidden="1" xr:uid="{00000000-0005-0000-0000-000059250000}"/>
    <cellStyle name="Calcul 4" xfId="28042" hidden="1" xr:uid="{00000000-0005-0000-0000-00005A250000}"/>
    <cellStyle name="Calcul 4" xfId="28087" hidden="1" xr:uid="{00000000-0005-0000-0000-00005B250000}"/>
    <cellStyle name="Calcul 4" xfId="28127" hidden="1" xr:uid="{00000000-0005-0000-0000-00005C250000}"/>
    <cellStyle name="Calcul 4" xfId="28253" hidden="1" xr:uid="{00000000-0005-0000-0000-00005D250000}"/>
    <cellStyle name="Calcul 4" xfId="28353" hidden="1" xr:uid="{00000000-0005-0000-0000-00005E250000}"/>
    <cellStyle name="Calcul 4" xfId="28448" hidden="1" xr:uid="{00000000-0005-0000-0000-00005F250000}"/>
    <cellStyle name="Calcul 4" xfId="28481" hidden="1" xr:uid="{00000000-0005-0000-0000-000060250000}"/>
    <cellStyle name="Calcul 4" xfId="28428" hidden="1" xr:uid="{00000000-0005-0000-0000-000061250000}"/>
    <cellStyle name="Calcul 4" xfId="28542" hidden="1" xr:uid="{00000000-0005-0000-0000-000062250000}"/>
    <cellStyle name="Calcul 4" xfId="28592" hidden="1" xr:uid="{00000000-0005-0000-0000-000063250000}"/>
    <cellStyle name="Calcul 4" xfId="28642" hidden="1" xr:uid="{00000000-0005-0000-0000-000064250000}"/>
    <cellStyle name="Calcul 4" xfId="28692" hidden="1" xr:uid="{00000000-0005-0000-0000-000065250000}"/>
    <cellStyle name="Calcul 4" xfId="28741" hidden="1" xr:uid="{00000000-0005-0000-0000-000066250000}"/>
    <cellStyle name="Calcul 4" xfId="28789" hidden="1" xr:uid="{00000000-0005-0000-0000-000067250000}"/>
    <cellStyle name="Calcul 4" xfId="28836" hidden="1" xr:uid="{00000000-0005-0000-0000-000068250000}"/>
    <cellStyle name="Calcul 4" xfId="28882" hidden="1" xr:uid="{00000000-0005-0000-0000-000069250000}"/>
    <cellStyle name="Calcul 4" xfId="28924" hidden="1" xr:uid="{00000000-0005-0000-0000-00006A250000}"/>
    <cellStyle name="Calcul 4" xfId="28962" hidden="1" xr:uid="{00000000-0005-0000-0000-00006B250000}"/>
    <cellStyle name="Calcul 4" xfId="29093" hidden="1" xr:uid="{00000000-0005-0000-0000-00006C250000}"/>
    <cellStyle name="Calcul 4" xfId="29170" hidden="1" xr:uid="{00000000-0005-0000-0000-00006D250000}"/>
    <cellStyle name="Calcul 4" xfId="29077" hidden="1" xr:uid="{00000000-0005-0000-0000-00006E250000}"/>
    <cellStyle name="Calcul 4" xfId="29187" hidden="1" xr:uid="{00000000-0005-0000-0000-00006F250000}"/>
    <cellStyle name="Calcul 4" xfId="29057" hidden="1" xr:uid="{00000000-0005-0000-0000-000070250000}"/>
    <cellStyle name="Calcul 4" xfId="29242" hidden="1" xr:uid="{00000000-0005-0000-0000-000071250000}"/>
    <cellStyle name="Calcul 4" xfId="29287" hidden="1" xr:uid="{00000000-0005-0000-0000-000072250000}"/>
    <cellStyle name="Calcul 4" xfId="29327" hidden="1" xr:uid="{00000000-0005-0000-0000-000073250000}"/>
    <cellStyle name="Calcul 4" xfId="29453" hidden="1" xr:uid="{00000000-0005-0000-0000-000074250000}"/>
    <cellStyle name="Calcul 4" xfId="28303" hidden="1" xr:uid="{00000000-0005-0000-0000-000075250000}"/>
    <cellStyle name="Calcul 4" xfId="29505" hidden="1" xr:uid="{00000000-0005-0000-0000-000076250000}"/>
    <cellStyle name="Calcul 4" xfId="29590" hidden="1" xr:uid="{00000000-0005-0000-0000-000077250000}"/>
    <cellStyle name="Calcul 4" xfId="29623" hidden="1" xr:uid="{00000000-0005-0000-0000-000078250000}"/>
    <cellStyle name="Calcul 4" xfId="29571" hidden="1" xr:uid="{00000000-0005-0000-0000-000079250000}"/>
    <cellStyle name="Calcul 4" xfId="29684" hidden="1" xr:uid="{00000000-0005-0000-0000-00007A250000}"/>
    <cellStyle name="Calcul 4" xfId="29733" hidden="1" xr:uid="{00000000-0005-0000-0000-00007B250000}"/>
    <cellStyle name="Calcul 4" xfId="29782" hidden="1" xr:uid="{00000000-0005-0000-0000-00007C250000}"/>
    <cellStyle name="Calcul 4" xfId="29831" hidden="1" xr:uid="{00000000-0005-0000-0000-00007D250000}"/>
    <cellStyle name="Calcul 4" xfId="29879" hidden="1" xr:uid="{00000000-0005-0000-0000-00007E250000}"/>
    <cellStyle name="Calcul 4" xfId="29926" hidden="1" xr:uid="{00000000-0005-0000-0000-00007F250000}"/>
    <cellStyle name="Calcul 4" xfId="29972" hidden="1" xr:uid="{00000000-0005-0000-0000-000080250000}"/>
    <cellStyle name="Calcul 4" xfId="30017" hidden="1" xr:uid="{00000000-0005-0000-0000-000081250000}"/>
    <cellStyle name="Calcul 4" xfId="30058" hidden="1" xr:uid="{00000000-0005-0000-0000-000082250000}"/>
    <cellStyle name="Calcul 4" xfId="30095" hidden="1" xr:uid="{00000000-0005-0000-0000-000083250000}"/>
    <cellStyle name="Calcul 4" xfId="30225" hidden="1" xr:uid="{00000000-0005-0000-0000-000084250000}"/>
    <cellStyle name="Calcul 4" xfId="30302" hidden="1" xr:uid="{00000000-0005-0000-0000-000085250000}"/>
    <cellStyle name="Calcul 4" xfId="30209" hidden="1" xr:uid="{00000000-0005-0000-0000-000086250000}"/>
    <cellStyle name="Calcul 4" xfId="30319" hidden="1" xr:uid="{00000000-0005-0000-0000-000087250000}"/>
    <cellStyle name="Calcul 4" xfId="30190" hidden="1" xr:uid="{00000000-0005-0000-0000-000088250000}"/>
    <cellStyle name="Calcul 4" xfId="30374" hidden="1" xr:uid="{00000000-0005-0000-0000-000089250000}"/>
    <cellStyle name="Calcul 4" xfId="30419" hidden="1" xr:uid="{00000000-0005-0000-0000-00008A250000}"/>
    <cellStyle name="Calcul 4" xfId="30459" hidden="1" xr:uid="{00000000-0005-0000-0000-00008B250000}"/>
    <cellStyle name="Calcul 4" xfId="30585" hidden="1" xr:uid="{00000000-0005-0000-0000-00008C250000}"/>
    <cellStyle name="Calcul 4" xfId="30685" hidden="1" xr:uid="{00000000-0005-0000-0000-00008D250000}"/>
    <cellStyle name="Calcul 4" xfId="30780" hidden="1" xr:uid="{00000000-0005-0000-0000-00008E250000}"/>
    <cellStyle name="Calcul 4" xfId="30813" hidden="1" xr:uid="{00000000-0005-0000-0000-00008F250000}"/>
    <cellStyle name="Calcul 4" xfId="30760" hidden="1" xr:uid="{00000000-0005-0000-0000-000090250000}"/>
    <cellStyle name="Calcul 4" xfId="30874" hidden="1" xr:uid="{00000000-0005-0000-0000-000091250000}"/>
    <cellStyle name="Calcul 4" xfId="30924" hidden="1" xr:uid="{00000000-0005-0000-0000-000092250000}"/>
    <cellStyle name="Calcul 4" xfId="30974" hidden="1" xr:uid="{00000000-0005-0000-0000-000093250000}"/>
    <cellStyle name="Calcul 4" xfId="31024" hidden="1" xr:uid="{00000000-0005-0000-0000-000094250000}"/>
    <cellStyle name="Calcul 4" xfId="31073" hidden="1" xr:uid="{00000000-0005-0000-0000-000095250000}"/>
    <cellStyle name="Calcul 4" xfId="31121" hidden="1" xr:uid="{00000000-0005-0000-0000-000096250000}"/>
    <cellStyle name="Calcul 4" xfId="31168" hidden="1" xr:uid="{00000000-0005-0000-0000-000097250000}"/>
    <cellStyle name="Calcul 4" xfId="31214" hidden="1" xr:uid="{00000000-0005-0000-0000-000098250000}"/>
    <cellStyle name="Calcul 4" xfId="31256" hidden="1" xr:uid="{00000000-0005-0000-0000-000099250000}"/>
    <cellStyle name="Calcul 4" xfId="31294" hidden="1" xr:uid="{00000000-0005-0000-0000-00009A250000}"/>
    <cellStyle name="Calcul 4" xfId="31425" hidden="1" xr:uid="{00000000-0005-0000-0000-00009B250000}"/>
    <cellStyle name="Calcul 4" xfId="31502" hidden="1" xr:uid="{00000000-0005-0000-0000-00009C250000}"/>
    <cellStyle name="Calcul 4" xfId="31409" hidden="1" xr:uid="{00000000-0005-0000-0000-00009D250000}"/>
    <cellStyle name="Calcul 4" xfId="31519" hidden="1" xr:uid="{00000000-0005-0000-0000-00009E250000}"/>
    <cellStyle name="Calcul 4" xfId="31389" hidden="1" xr:uid="{00000000-0005-0000-0000-00009F250000}"/>
    <cellStyle name="Calcul 4" xfId="31574" hidden="1" xr:uid="{00000000-0005-0000-0000-0000A0250000}"/>
    <cellStyle name="Calcul 4" xfId="31619" hidden="1" xr:uid="{00000000-0005-0000-0000-0000A1250000}"/>
    <cellStyle name="Calcul 4" xfId="31659" hidden="1" xr:uid="{00000000-0005-0000-0000-0000A2250000}"/>
    <cellStyle name="Calcul 4" xfId="31785" hidden="1" xr:uid="{00000000-0005-0000-0000-0000A3250000}"/>
    <cellStyle name="Calcul 4" xfId="30635" xr:uid="{00000000-0005-0000-0000-0000A4250000}"/>
    <cellStyle name="Calcul 5" xfId="129" hidden="1" xr:uid="{00000000-0005-0000-0000-0000A5250000}"/>
    <cellStyle name="Calcul 5" xfId="235" hidden="1" xr:uid="{00000000-0005-0000-0000-0000A6250000}"/>
    <cellStyle name="Calcul 5" xfId="297" hidden="1" xr:uid="{00000000-0005-0000-0000-0000A7250000}"/>
    <cellStyle name="Calcul 5" xfId="347" hidden="1" xr:uid="{00000000-0005-0000-0000-0000A8250000}"/>
    <cellStyle name="Calcul 5" xfId="397" hidden="1" xr:uid="{00000000-0005-0000-0000-0000A9250000}"/>
    <cellStyle name="Calcul 5" xfId="447" hidden="1" xr:uid="{00000000-0005-0000-0000-0000AA250000}"/>
    <cellStyle name="Calcul 5" xfId="496" hidden="1" xr:uid="{00000000-0005-0000-0000-0000AB250000}"/>
    <cellStyle name="Calcul 5" xfId="545" hidden="1" xr:uid="{00000000-0005-0000-0000-0000AC250000}"/>
    <cellStyle name="Calcul 5" xfId="592" hidden="1" xr:uid="{00000000-0005-0000-0000-0000AD250000}"/>
    <cellStyle name="Calcul 5" xfId="639" hidden="1" xr:uid="{00000000-0005-0000-0000-0000AE250000}"/>
    <cellStyle name="Calcul 5" xfId="684" hidden="1" xr:uid="{00000000-0005-0000-0000-0000AF250000}"/>
    <cellStyle name="Calcul 5" xfId="723" hidden="1" xr:uid="{00000000-0005-0000-0000-0000B0250000}"/>
    <cellStyle name="Calcul 5" xfId="760" hidden="1" xr:uid="{00000000-0005-0000-0000-0000B1250000}"/>
    <cellStyle name="Calcul 5" xfId="795" hidden="1" xr:uid="{00000000-0005-0000-0000-0000B2250000}"/>
    <cellStyle name="Calcul 5" xfId="887" hidden="1" xr:uid="{00000000-0005-0000-0000-0000B3250000}"/>
    <cellStyle name="Calcul 5" xfId="828" hidden="1" xr:uid="{00000000-0005-0000-0000-0000B4250000}"/>
    <cellStyle name="Calcul 5" xfId="1006" hidden="1" xr:uid="{00000000-0005-0000-0000-0000B5250000}"/>
    <cellStyle name="Calcul 5" xfId="1052" hidden="1" xr:uid="{00000000-0005-0000-0000-0000B6250000}"/>
    <cellStyle name="Calcul 5" xfId="1096" hidden="1" xr:uid="{00000000-0005-0000-0000-0000B7250000}"/>
    <cellStyle name="Calcul 5" xfId="1135" hidden="1" xr:uid="{00000000-0005-0000-0000-0000B8250000}"/>
    <cellStyle name="Calcul 5" xfId="1171" hidden="1" xr:uid="{00000000-0005-0000-0000-0000B9250000}"/>
    <cellStyle name="Calcul 5" xfId="1206" hidden="1" xr:uid="{00000000-0005-0000-0000-0000BA250000}"/>
    <cellStyle name="Calcul 5" xfId="1258" hidden="1" xr:uid="{00000000-0005-0000-0000-0000BB250000}"/>
    <cellStyle name="Calcul 5" xfId="1505" hidden="1" xr:uid="{00000000-0005-0000-0000-0000BC250000}"/>
    <cellStyle name="Calcul 5" xfId="1611" hidden="1" xr:uid="{00000000-0005-0000-0000-0000BD250000}"/>
    <cellStyle name="Calcul 5" xfId="1673" hidden="1" xr:uid="{00000000-0005-0000-0000-0000BE250000}"/>
    <cellStyle name="Calcul 5" xfId="1723" hidden="1" xr:uid="{00000000-0005-0000-0000-0000BF250000}"/>
    <cellStyle name="Calcul 5" xfId="1773" hidden="1" xr:uid="{00000000-0005-0000-0000-0000C0250000}"/>
    <cellStyle name="Calcul 5" xfId="1823" hidden="1" xr:uid="{00000000-0005-0000-0000-0000C1250000}"/>
    <cellStyle name="Calcul 5" xfId="1872" hidden="1" xr:uid="{00000000-0005-0000-0000-0000C2250000}"/>
    <cellStyle name="Calcul 5" xfId="1921" hidden="1" xr:uid="{00000000-0005-0000-0000-0000C3250000}"/>
    <cellStyle name="Calcul 5" xfId="1968" hidden="1" xr:uid="{00000000-0005-0000-0000-0000C4250000}"/>
    <cellStyle name="Calcul 5" xfId="2015" hidden="1" xr:uid="{00000000-0005-0000-0000-0000C5250000}"/>
    <cellStyle name="Calcul 5" xfId="2060" hidden="1" xr:uid="{00000000-0005-0000-0000-0000C6250000}"/>
    <cellStyle name="Calcul 5" xfId="2099" hidden="1" xr:uid="{00000000-0005-0000-0000-0000C7250000}"/>
    <cellStyle name="Calcul 5" xfId="2136" hidden="1" xr:uid="{00000000-0005-0000-0000-0000C8250000}"/>
    <cellStyle name="Calcul 5" xfId="2171" hidden="1" xr:uid="{00000000-0005-0000-0000-0000C9250000}"/>
    <cellStyle name="Calcul 5" xfId="2263" hidden="1" xr:uid="{00000000-0005-0000-0000-0000CA250000}"/>
    <cellStyle name="Calcul 5" xfId="2204" hidden="1" xr:uid="{00000000-0005-0000-0000-0000CB250000}"/>
    <cellStyle name="Calcul 5" xfId="2382" hidden="1" xr:uid="{00000000-0005-0000-0000-0000CC250000}"/>
    <cellStyle name="Calcul 5" xfId="2428" hidden="1" xr:uid="{00000000-0005-0000-0000-0000CD250000}"/>
    <cellStyle name="Calcul 5" xfId="2472" hidden="1" xr:uid="{00000000-0005-0000-0000-0000CE250000}"/>
    <cellStyle name="Calcul 5" xfId="2511" hidden="1" xr:uid="{00000000-0005-0000-0000-0000CF250000}"/>
    <cellStyle name="Calcul 5" xfId="2547" hidden="1" xr:uid="{00000000-0005-0000-0000-0000D0250000}"/>
    <cellStyle name="Calcul 5" xfId="2582" hidden="1" xr:uid="{00000000-0005-0000-0000-0000D1250000}"/>
    <cellStyle name="Calcul 5" xfId="2633" hidden="1" xr:uid="{00000000-0005-0000-0000-0000D2250000}"/>
    <cellStyle name="Calcul 5" xfId="1432" hidden="1" xr:uid="{00000000-0005-0000-0000-0000D3250000}"/>
    <cellStyle name="Calcul 5" xfId="1474" hidden="1" xr:uid="{00000000-0005-0000-0000-0000D4250000}"/>
    <cellStyle name="Calcul 5" xfId="2806" hidden="1" xr:uid="{00000000-0005-0000-0000-0000D5250000}"/>
    <cellStyle name="Calcul 5" xfId="2868" hidden="1" xr:uid="{00000000-0005-0000-0000-0000D6250000}"/>
    <cellStyle name="Calcul 5" xfId="2917" hidden="1" xr:uid="{00000000-0005-0000-0000-0000D7250000}"/>
    <cellStyle name="Calcul 5" xfId="2967" hidden="1" xr:uid="{00000000-0005-0000-0000-0000D8250000}"/>
    <cellStyle name="Calcul 5" xfId="3017" hidden="1" xr:uid="{00000000-0005-0000-0000-0000D9250000}"/>
    <cellStyle name="Calcul 5" xfId="3066" hidden="1" xr:uid="{00000000-0005-0000-0000-0000DA250000}"/>
    <cellStyle name="Calcul 5" xfId="3115" hidden="1" xr:uid="{00000000-0005-0000-0000-0000DB250000}"/>
    <cellStyle name="Calcul 5" xfId="3162" hidden="1" xr:uid="{00000000-0005-0000-0000-0000DC250000}"/>
    <cellStyle name="Calcul 5" xfId="3209" hidden="1" xr:uid="{00000000-0005-0000-0000-0000DD250000}"/>
    <cellStyle name="Calcul 5" xfId="3254" hidden="1" xr:uid="{00000000-0005-0000-0000-0000DE250000}"/>
    <cellStyle name="Calcul 5" xfId="3293" hidden="1" xr:uid="{00000000-0005-0000-0000-0000DF250000}"/>
    <cellStyle name="Calcul 5" xfId="3330" hidden="1" xr:uid="{00000000-0005-0000-0000-0000E0250000}"/>
    <cellStyle name="Calcul 5" xfId="3365" hidden="1" xr:uid="{00000000-0005-0000-0000-0000E1250000}"/>
    <cellStyle name="Calcul 5" xfId="3456" hidden="1" xr:uid="{00000000-0005-0000-0000-0000E2250000}"/>
    <cellStyle name="Calcul 5" xfId="3398" hidden="1" xr:uid="{00000000-0005-0000-0000-0000E3250000}"/>
    <cellStyle name="Calcul 5" xfId="3574" hidden="1" xr:uid="{00000000-0005-0000-0000-0000E4250000}"/>
    <cellStyle name="Calcul 5" xfId="3620" hidden="1" xr:uid="{00000000-0005-0000-0000-0000E5250000}"/>
    <cellStyle name="Calcul 5" xfId="3664" hidden="1" xr:uid="{00000000-0005-0000-0000-0000E6250000}"/>
    <cellStyle name="Calcul 5" xfId="3703" hidden="1" xr:uid="{00000000-0005-0000-0000-0000E7250000}"/>
    <cellStyle name="Calcul 5" xfId="3739" hidden="1" xr:uid="{00000000-0005-0000-0000-0000E8250000}"/>
    <cellStyle name="Calcul 5" xfId="3774" hidden="1" xr:uid="{00000000-0005-0000-0000-0000E9250000}"/>
    <cellStyle name="Calcul 5" xfId="3824" hidden="1" xr:uid="{00000000-0005-0000-0000-0000EA250000}"/>
    <cellStyle name="Calcul 5" xfId="1402" hidden="1" xr:uid="{00000000-0005-0000-0000-0000EB250000}"/>
    <cellStyle name="Calcul 5" xfId="2709" hidden="1" xr:uid="{00000000-0005-0000-0000-0000EC250000}"/>
    <cellStyle name="Calcul 5" xfId="3978" hidden="1" xr:uid="{00000000-0005-0000-0000-0000ED250000}"/>
    <cellStyle name="Calcul 5" xfId="4028" hidden="1" xr:uid="{00000000-0005-0000-0000-0000EE250000}"/>
    <cellStyle name="Calcul 5" xfId="4078" hidden="1" xr:uid="{00000000-0005-0000-0000-0000EF250000}"/>
    <cellStyle name="Calcul 5" xfId="4128" hidden="1" xr:uid="{00000000-0005-0000-0000-0000F0250000}"/>
    <cellStyle name="Calcul 5" xfId="4177" hidden="1" xr:uid="{00000000-0005-0000-0000-0000F1250000}"/>
    <cellStyle name="Calcul 5" xfId="4226" hidden="1" xr:uid="{00000000-0005-0000-0000-0000F2250000}"/>
    <cellStyle name="Calcul 5" xfId="4273" hidden="1" xr:uid="{00000000-0005-0000-0000-0000F3250000}"/>
    <cellStyle name="Calcul 5" xfId="4320" hidden="1" xr:uid="{00000000-0005-0000-0000-0000F4250000}"/>
    <cellStyle name="Calcul 5" xfId="4365" hidden="1" xr:uid="{00000000-0005-0000-0000-0000F5250000}"/>
    <cellStyle name="Calcul 5" xfId="4404" hidden="1" xr:uid="{00000000-0005-0000-0000-0000F6250000}"/>
    <cellStyle name="Calcul 5" xfId="4441" hidden="1" xr:uid="{00000000-0005-0000-0000-0000F7250000}"/>
    <cellStyle name="Calcul 5" xfId="4476" hidden="1" xr:uid="{00000000-0005-0000-0000-0000F8250000}"/>
    <cellStyle name="Calcul 5" xfId="4562" hidden="1" xr:uid="{00000000-0005-0000-0000-0000F9250000}"/>
    <cellStyle name="Calcul 5" xfId="4509" hidden="1" xr:uid="{00000000-0005-0000-0000-0000FA250000}"/>
    <cellStyle name="Calcul 5" xfId="4678" hidden="1" xr:uid="{00000000-0005-0000-0000-0000FB250000}"/>
    <cellStyle name="Calcul 5" xfId="4724" hidden="1" xr:uid="{00000000-0005-0000-0000-0000FC250000}"/>
    <cellStyle name="Calcul 5" xfId="4768" hidden="1" xr:uid="{00000000-0005-0000-0000-0000FD250000}"/>
    <cellStyle name="Calcul 5" xfId="4807" hidden="1" xr:uid="{00000000-0005-0000-0000-0000FE250000}"/>
    <cellStyle name="Calcul 5" xfId="4843" hidden="1" xr:uid="{00000000-0005-0000-0000-0000FF250000}"/>
    <cellStyle name="Calcul 5" xfId="4878" hidden="1" xr:uid="{00000000-0005-0000-0000-000000260000}"/>
    <cellStyle name="Calcul 5" xfId="4924" hidden="1" xr:uid="{00000000-0005-0000-0000-000001260000}"/>
    <cellStyle name="Calcul 5" xfId="3862" hidden="1" xr:uid="{00000000-0005-0000-0000-000002260000}"/>
    <cellStyle name="Calcul 5" xfId="2791" hidden="1" xr:uid="{00000000-0005-0000-0000-000003260000}"/>
    <cellStyle name="Calcul 5" xfId="5017" hidden="1" xr:uid="{00000000-0005-0000-0000-000004260000}"/>
    <cellStyle name="Calcul 5" xfId="5078" hidden="1" xr:uid="{00000000-0005-0000-0000-000005260000}"/>
    <cellStyle name="Calcul 5" xfId="5127" hidden="1" xr:uid="{00000000-0005-0000-0000-000006260000}"/>
    <cellStyle name="Calcul 5" xfId="5177" hidden="1" xr:uid="{00000000-0005-0000-0000-000007260000}"/>
    <cellStyle name="Calcul 5" xfId="5227" hidden="1" xr:uid="{00000000-0005-0000-0000-000008260000}"/>
    <cellStyle name="Calcul 5" xfId="5276" hidden="1" xr:uid="{00000000-0005-0000-0000-000009260000}"/>
    <cellStyle name="Calcul 5" xfId="5325" hidden="1" xr:uid="{00000000-0005-0000-0000-00000A260000}"/>
    <cellStyle name="Calcul 5" xfId="5372" hidden="1" xr:uid="{00000000-0005-0000-0000-00000B260000}"/>
    <cellStyle name="Calcul 5" xfId="5419" hidden="1" xr:uid="{00000000-0005-0000-0000-00000C260000}"/>
    <cellStyle name="Calcul 5" xfId="5464" hidden="1" xr:uid="{00000000-0005-0000-0000-00000D260000}"/>
    <cellStyle name="Calcul 5" xfId="5503" hidden="1" xr:uid="{00000000-0005-0000-0000-00000E260000}"/>
    <cellStyle name="Calcul 5" xfId="5540" hidden="1" xr:uid="{00000000-0005-0000-0000-00000F260000}"/>
    <cellStyle name="Calcul 5" xfId="5575" hidden="1" xr:uid="{00000000-0005-0000-0000-000010260000}"/>
    <cellStyle name="Calcul 5" xfId="5661" hidden="1" xr:uid="{00000000-0005-0000-0000-000011260000}"/>
    <cellStyle name="Calcul 5" xfId="5608" hidden="1" xr:uid="{00000000-0005-0000-0000-000012260000}"/>
    <cellStyle name="Calcul 5" xfId="5775" hidden="1" xr:uid="{00000000-0005-0000-0000-000013260000}"/>
    <cellStyle name="Calcul 5" xfId="5821" hidden="1" xr:uid="{00000000-0005-0000-0000-000014260000}"/>
    <cellStyle name="Calcul 5" xfId="5865" hidden="1" xr:uid="{00000000-0005-0000-0000-000015260000}"/>
    <cellStyle name="Calcul 5" xfId="5904" hidden="1" xr:uid="{00000000-0005-0000-0000-000016260000}"/>
    <cellStyle name="Calcul 5" xfId="5940" hidden="1" xr:uid="{00000000-0005-0000-0000-000017260000}"/>
    <cellStyle name="Calcul 5" xfId="5975" hidden="1" xr:uid="{00000000-0005-0000-0000-000018260000}"/>
    <cellStyle name="Calcul 5" xfId="6021" hidden="1" xr:uid="{00000000-0005-0000-0000-000019260000}"/>
    <cellStyle name="Calcul 5" xfId="6188" hidden="1" xr:uid="{00000000-0005-0000-0000-00001A260000}"/>
    <cellStyle name="Calcul 5" xfId="6294" hidden="1" xr:uid="{00000000-0005-0000-0000-00001B260000}"/>
    <cellStyle name="Calcul 5" xfId="6356" hidden="1" xr:uid="{00000000-0005-0000-0000-00001C260000}"/>
    <cellStyle name="Calcul 5" xfId="6406" hidden="1" xr:uid="{00000000-0005-0000-0000-00001D260000}"/>
    <cellStyle name="Calcul 5" xfId="6456" hidden="1" xr:uid="{00000000-0005-0000-0000-00001E260000}"/>
    <cellStyle name="Calcul 5" xfId="6506" hidden="1" xr:uid="{00000000-0005-0000-0000-00001F260000}"/>
    <cellStyle name="Calcul 5" xfId="6555" hidden="1" xr:uid="{00000000-0005-0000-0000-000020260000}"/>
    <cellStyle name="Calcul 5" xfId="6604" hidden="1" xr:uid="{00000000-0005-0000-0000-000021260000}"/>
    <cellStyle name="Calcul 5" xfId="6651" hidden="1" xr:uid="{00000000-0005-0000-0000-000022260000}"/>
    <cellStyle name="Calcul 5" xfId="6698" hidden="1" xr:uid="{00000000-0005-0000-0000-000023260000}"/>
    <cellStyle name="Calcul 5" xfId="6743" hidden="1" xr:uid="{00000000-0005-0000-0000-000024260000}"/>
    <cellStyle name="Calcul 5" xfId="6782" hidden="1" xr:uid="{00000000-0005-0000-0000-000025260000}"/>
    <cellStyle name="Calcul 5" xfId="6819" hidden="1" xr:uid="{00000000-0005-0000-0000-000026260000}"/>
    <cellStyle name="Calcul 5" xfId="6854" hidden="1" xr:uid="{00000000-0005-0000-0000-000027260000}"/>
    <cellStyle name="Calcul 5" xfId="6944" hidden="1" xr:uid="{00000000-0005-0000-0000-000028260000}"/>
    <cellStyle name="Calcul 5" xfId="6887" hidden="1" xr:uid="{00000000-0005-0000-0000-000029260000}"/>
    <cellStyle name="Calcul 5" xfId="7063" hidden="1" xr:uid="{00000000-0005-0000-0000-00002A260000}"/>
    <cellStyle name="Calcul 5" xfId="7109" hidden="1" xr:uid="{00000000-0005-0000-0000-00002B260000}"/>
    <cellStyle name="Calcul 5" xfId="7153" hidden="1" xr:uid="{00000000-0005-0000-0000-00002C260000}"/>
    <cellStyle name="Calcul 5" xfId="7192" hidden="1" xr:uid="{00000000-0005-0000-0000-00002D260000}"/>
    <cellStyle name="Calcul 5" xfId="7228" hidden="1" xr:uid="{00000000-0005-0000-0000-00002E260000}"/>
    <cellStyle name="Calcul 5" xfId="7263" hidden="1" xr:uid="{00000000-0005-0000-0000-00002F260000}"/>
    <cellStyle name="Calcul 5" xfId="7314" hidden="1" xr:uid="{00000000-0005-0000-0000-000030260000}"/>
    <cellStyle name="Calcul 5" xfId="7465" hidden="1" xr:uid="{00000000-0005-0000-0000-000031260000}"/>
    <cellStyle name="Calcul 5" xfId="7562" hidden="1" xr:uid="{00000000-0005-0000-0000-000032260000}"/>
    <cellStyle name="Calcul 5" xfId="7623" hidden="1" xr:uid="{00000000-0005-0000-0000-000033260000}"/>
    <cellStyle name="Calcul 5" xfId="7673" hidden="1" xr:uid="{00000000-0005-0000-0000-000034260000}"/>
    <cellStyle name="Calcul 5" xfId="7723" hidden="1" xr:uid="{00000000-0005-0000-0000-000035260000}"/>
    <cellStyle name="Calcul 5" xfId="7773" hidden="1" xr:uid="{00000000-0005-0000-0000-000036260000}"/>
    <cellStyle name="Calcul 5" xfId="7822" hidden="1" xr:uid="{00000000-0005-0000-0000-000037260000}"/>
    <cellStyle name="Calcul 5" xfId="7871" hidden="1" xr:uid="{00000000-0005-0000-0000-000038260000}"/>
    <cellStyle name="Calcul 5" xfId="7918" hidden="1" xr:uid="{00000000-0005-0000-0000-000039260000}"/>
    <cellStyle name="Calcul 5" xfId="7965" hidden="1" xr:uid="{00000000-0005-0000-0000-00003A260000}"/>
    <cellStyle name="Calcul 5" xfId="8010" hidden="1" xr:uid="{00000000-0005-0000-0000-00003B260000}"/>
    <cellStyle name="Calcul 5" xfId="8049" hidden="1" xr:uid="{00000000-0005-0000-0000-00003C260000}"/>
    <cellStyle name="Calcul 5" xfId="8086" hidden="1" xr:uid="{00000000-0005-0000-0000-00003D260000}"/>
    <cellStyle name="Calcul 5" xfId="8121" hidden="1" xr:uid="{00000000-0005-0000-0000-00003E260000}"/>
    <cellStyle name="Calcul 5" xfId="8209" hidden="1" xr:uid="{00000000-0005-0000-0000-00003F260000}"/>
    <cellStyle name="Calcul 5" xfId="8154" hidden="1" xr:uid="{00000000-0005-0000-0000-000040260000}"/>
    <cellStyle name="Calcul 5" xfId="8324" hidden="1" xr:uid="{00000000-0005-0000-0000-000041260000}"/>
    <cellStyle name="Calcul 5" xfId="8370" hidden="1" xr:uid="{00000000-0005-0000-0000-000042260000}"/>
    <cellStyle name="Calcul 5" xfId="8414" hidden="1" xr:uid="{00000000-0005-0000-0000-000043260000}"/>
    <cellStyle name="Calcul 5" xfId="8453" hidden="1" xr:uid="{00000000-0005-0000-0000-000044260000}"/>
    <cellStyle name="Calcul 5" xfId="8489" hidden="1" xr:uid="{00000000-0005-0000-0000-000045260000}"/>
    <cellStyle name="Calcul 5" xfId="8524" hidden="1" xr:uid="{00000000-0005-0000-0000-000046260000}"/>
    <cellStyle name="Calcul 5" xfId="8572" hidden="1" xr:uid="{00000000-0005-0000-0000-000047260000}"/>
    <cellStyle name="Calcul 5" xfId="7413" hidden="1" xr:uid="{00000000-0005-0000-0000-000048260000}"/>
    <cellStyle name="Calcul 5" xfId="8669" hidden="1" xr:uid="{00000000-0005-0000-0000-000049260000}"/>
    <cellStyle name="Calcul 5" xfId="8731" hidden="1" xr:uid="{00000000-0005-0000-0000-00004A260000}"/>
    <cellStyle name="Calcul 5" xfId="8781" hidden="1" xr:uid="{00000000-0005-0000-0000-00004B260000}"/>
    <cellStyle name="Calcul 5" xfId="8830" hidden="1" xr:uid="{00000000-0005-0000-0000-00004C260000}"/>
    <cellStyle name="Calcul 5" xfId="8880" hidden="1" xr:uid="{00000000-0005-0000-0000-00004D260000}"/>
    <cellStyle name="Calcul 5" xfId="8929" hidden="1" xr:uid="{00000000-0005-0000-0000-00004E260000}"/>
    <cellStyle name="Calcul 5" xfId="8978" hidden="1" xr:uid="{00000000-0005-0000-0000-00004F260000}"/>
    <cellStyle name="Calcul 5" xfId="9025" hidden="1" xr:uid="{00000000-0005-0000-0000-000050260000}"/>
    <cellStyle name="Calcul 5" xfId="9072" hidden="1" xr:uid="{00000000-0005-0000-0000-000051260000}"/>
    <cellStyle name="Calcul 5" xfId="9117" hidden="1" xr:uid="{00000000-0005-0000-0000-000052260000}"/>
    <cellStyle name="Calcul 5" xfId="9156" hidden="1" xr:uid="{00000000-0005-0000-0000-000053260000}"/>
    <cellStyle name="Calcul 5" xfId="9193" hidden="1" xr:uid="{00000000-0005-0000-0000-000054260000}"/>
    <cellStyle name="Calcul 5" xfId="9228" hidden="1" xr:uid="{00000000-0005-0000-0000-000055260000}"/>
    <cellStyle name="Calcul 5" xfId="9320" hidden="1" xr:uid="{00000000-0005-0000-0000-000056260000}"/>
    <cellStyle name="Calcul 5" xfId="9261" hidden="1" xr:uid="{00000000-0005-0000-0000-000057260000}"/>
    <cellStyle name="Calcul 5" xfId="9439" hidden="1" xr:uid="{00000000-0005-0000-0000-000058260000}"/>
    <cellStyle name="Calcul 5" xfId="9485" hidden="1" xr:uid="{00000000-0005-0000-0000-000059260000}"/>
    <cellStyle name="Calcul 5" xfId="9529" hidden="1" xr:uid="{00000000-0005-0000-0000-00005A260000}"/>
    <cellStyle name="Calcul 5" xfId="9568" hidden="1" xr:uid="{00000000-0005-0000-0000-00005B260000}"/>
    <cellStyle name="Calcul 5" xfId="9604" hidden="1" xr:uid="{00000000-0005-0000-0000-00005C260000}"/>
    <cellStyle name="Calcul 5" xfId="9639" hidden="1" xr:uid="{00000000-0005-0000-0000-00005D260000}"/>
    <cellStyle name="Calcul 5" xfId="9691" hidden="1" xr:uid="{00000000-0005-0000-0000-00005E260000}"/>
    <cellStyle name="Calcul 5" xfId="9845" hidden="1" xr:uid="{00000000-0005-0000-0000-00005F260000}"/>
    <cellStyle name="Calcul 5" xfId="9942" hidden="1" xr:uid="{00000000-0005-0000-0000-000060260000}"/>
    <cellStyle name="Calcul 5" xfId="10003" hidden="1" xr:uid="{00000000-0005-0000-0000-000061260000}"/>
    <cellStyle name="Calcul 5" xfId="10053" hidden="1" xr:uid="{00000000-0005-0000-0000-000062260000}"/>
    <cellStyle name="Calcul 5" xfId="10103" hidden="1" xr:uid="{00000000-0005-0000-0000-000063260000}"/>
    <cellStyle name="Calcul 5" xfId="10153" hidden="1" xr:uid="{00000000-0005-0000-0000-000064260000}"/>
    <cellStyle name="Calcul 5" xfId="10202" hidden="1" xr:uid="{00000000-0005-0000-0000-000065260000}"/>
    <cellStyle name="Calcul 5" xfId="10251" hidden="1" xr:uid="{00000000-0005-0000-0000-000066260000}"/>
    <cellStyle name="Calcul 5" xfId="10298" hidden="1" xr:uid="{00000000-0005-0000-0000-000067260000}"/>
    <cellStyle name="Calcul 5" xfId="10345" hidden="1" xr:uid="{00000000-0005-0000-0000-000068260000}"/>
    <cellStyle name="Calcul 5" xfId="10390" hidden="1" xr:uid="{00000000-0005-0000-0000-000069260000}"/>
    <cellStyle name="Calcul 5" xfId="10429" hidden="1" xr:uid="{00000000-0005-0000-0000-00006A260000}"/>
    <cellStyle name="Calcul 5" xfId="10466" hidden="1" xr:uid="{00000000-0005-0000-0000-00006B260000}"/>
    <cellStyle name="Calcul 5" xfId="10501" hidden="1" xr:uid="{00000000-0005-0000-0000-00006C260000}"/>
    <cellStyle name="Calcul 5" xfId="10589" hidden="1" xr:uid="{00000000-0005-0000-0000-00006D260000}"/>
    <cellStyle name="Calcul 5" xfId="10534" hidden="1" xr:uid="{00000000-0005-0000-0000-00006E260000}"/>
    <cellStyle name="Calcul 5" xfId="10704" hidden="1" xr:uid="{00000000-0005-0000-0000-00006F260000}"/>
    <cellStyle name="Calcul 5" xfId="10750" hidden="1" xr:uid="{00000000-0005-0000-0000-000070260000}"/>
    <cellStyle name="Calcul 5" xfId="10794" hidden="1" xr:uid="{00000000-0005-0000-0000-000071260000}"/>
    <cellStyle name="Calcul 5" xfId="10833" hidden="1" xr:uid="{00000000-0005-0000-0000-000072260000}"/>
    <cellStyle name="Calcul 5" xfId="10869" hidden="1" xr:uid="{00000000-0005-0000-0000-000073260000}"/>
    <cellStyle name="Calcul 5" xfId="10904" hidden="1" xr:uid="{00000000-0005-0000-0000-000074260000}"/>
    <cellStyle name="Calcul 5" xfId="10953" hidden="1" xr:uid="{00000000-0005-0000-0000-000075260000}"/>
    <cellStyle name="Calcul 5" xfId="9793" hidden="1" xr:uid="{00000000-0005-0000-0000-000076260000}"/>
    <cellStyle name="Calcul 5" xfId="9150" hidden="1" xr:uid="{00000000-0005-0000-0000-000077260000}"/>
    <cellStyle name="Calcul 5" xfId="11011" hidden="1" xr:uid="{00000000-0005-0000-0000-000078260000}"/>
    <cellStyle name="Calcul 5" xfId="11073" hidden="1" xr:uid="{00000000-0005-0000-0000-000079260000}"/>
    <cellStyle name="Calcul 5" xfId="11123" hidden="1" xr:uid="{00000000-0005-0000-0000-00007A260000}"/>
    <cellStyle name="Calcul 5" xfId="11173" hidden="1" xr:uid="{00000000-0005-0000-0000-00007B260000}"/>
    <cellStyle name="Calcul 5" xfId="11223" hidden="1" xr:uid="{00000000-0005-0000-0000-00007C260000}"/>
    <cellStyle name="Calcul 5" xfId="11272" hidden="1" xr:uid="{00000000-0005-0000-0000-00007D260000}"/>
    <cellStyle name="Calcul 5" xfId="11321" hidden="1" xr:uid="{00000000-0005-0000-0000-00007E260000}"/>
    <cellStyle name="Calcul 5" xfId="11368" hidden="1" xr:uid="{00000000-0005-0000-0000-00007F260000}"/>
    <cellStyle name="Calcul 5" xfId="11415" hidden="1" xr:uid="{00000000-0005-0000-0000-000080260000}"/>
    <cellStyle name="Calcul 5" xfId="11460" hidden="1" xr:uid="{00000000-0005-0000-0000-000081260000}"/>
    <cellStyle name="Calcul 5" xfId="11499" hidden="1" xr:uid="{00000000-0005-0000-0000-000082260000}"/>
    <cellStyle name="Calcul 5" xfId="11536" hidden="1" xr:uid="{00000000-0005-0000-0000-000083260000}"/>
    <cellStyle name="Calcul 5" xfId="11571" hidden="1" xr:uid="{00000000-0005-0000-0000-000084260000}"/>
    <cellStyle name="Calcul 5" xfId="11659" hidden="1" xr:uid="{00000000-0005-0000-0000-000085260000}"/>
    <cellStyle name="Calcul 5" xfId="11604" hidden="1" xr:uid="{00000000-0005-0000-0000-000086260000}"/>
    <cellStyle name="Calcul 5" xfId="11775" hidden="1" xr:uid="{00000000-0005-0000-0000-000087260000}"/>
    <cellStyle name="Calcul 5" xfId="11821" hidden="1" xr:uid="{00000000-0005-0000-0000-000088260000}"/>
    <cellStyle name="Calcul 5" xfId="11865" hidden="1" xr:uid="{00000000-0005-0000-0000-000089260000}"/>
    <cellStyle name="Calcul 5" xfId="11904" hidden="1" xr:uid="{00000000-0005-0000-0000-00008A260000}"/>
    <cellStyle name="Calcul 5" xfId="11940" hidden="1" xr:uid="{00000000-0005-0000-0000-00008B260000}"/>
    <cellStyle name="Calcul 5" xfId="11975" hidden="1" xr:uid="{00000000-0005-0000-0000-00008C260000}"/>
    <cellStyle name="Calcul 5" xfId="12022" hidden="1" xr:uid="{00000000-0005-0000-0000-00008D260000}"/>
    <cellStyle name="Calcul 5" xfId="12145" hidden="1" xr:uid="{00000000-0005-0000-0000-00008E260000}"/>
    <cellStyle name="Calcul 5" xfId="12241" hidden="1" xr:uid="{00000000-0005-0000-0000-00008F260000}"/>
    <cellStyle name="Calcul 5" xfId="12302" hidden="1" xr:uid="{00000000-0005-0000-0000-000090260000}"/>
    <cellStyle name="Calcul 5" xfId="12352" hidden="1" xr:uid="{00000000-0005-0000-0000-000091260000}"/>
    <cellStyle name="Calcul 5" xfId="12402" hidden="1" xr:uid="{00000000-0005-0000-0000-000092260000}"/>
    <cellStyle name="Calcul 5" xfId="12452" hidden="1" xr:uid="{00000000-0005-0000-0000-000093260000}"/>
    <cellStyle name="Calcul 5" xfId="12501" hidden="1" xr:uid="{00000000-0005-0000-0000-000094260000}"/>
    <cellStyle name="Calcul 5" xfId="12550" hidden="1" xr:uid="{00000000-0005-0000-0000-000095260000}"/>
    <cellStyle name="Calcul 5" xfId="12597" hidden="1" xr:uid="{00000000-0005-0000-0000-000096260000}"/>
    <cellStyle name="Calcul 5" xfId="12644" hidden="1" xr:uid="{00000000-0005-0000-0000-000097260000}"/>
    <cellStyle name="Calcul 5" xfId="12689" hidden="1" xr:uid="{00000000-0005-0000-0000-000098260000}"/>
    <cellStyle name="Calcul 5" xfId="12728" hidden="1" xr:uid="{00000000-0005-0000-0000-000099260000}"/>
    <cellStyle name="Calcul 5" xfId="12765" hidden="1" xr:uid="{00000000-0005-0000-0000-00009A260000}"/>
    <cellStyle name="Calcul 5" xfId="12800" hidden="1" xr:uid="{00000000-0005-0000-0000-00009B260000}"/>
    <cellStyle name="Calcul 5" xfId="12887" hidden="1" xr:uid="{00000000-0005-0000-0000-00009C260000}"/>
    <cellStyle name="Calcul 5" xfId="12833" hidden="1" xr:uid="{00000000-0005-0000-0000-00009D260000}"/>
    <cellStyle name="Calcul 5" xfId="13001" hidden="1" xr:uid="{00000000-0005-0000-0000-00009E260000}"/>
    <cellStyle name="Calcul 5" xfId="13047" hidden="1" xr:uid="{00000000-0005-0000-0000-00009F260000}"/>
    <cellStyle name="Calcul 5" xfId="13091" hidden="1" xr:uid="{00000000-0005-0000-0000-0000A0260000}"/>
    <cellStyle name="Calcul 5" xfId="13130" hidden="1" xr:uid="{00000000-0005-0000-0000-0000A1260000}"/>
    <cellStyle name="Calcul 5" xfId="13166" hidden="1" xr:uid="{00000000-0005-0000-0000-0000A2260000}"/>
    <cellStyle name="Calcul 5" xfId="13201" hidden="1" xr:uid="{00000000-0005-0000-0000-0000A3260000}"/>
    <cellStyle name="Calcul 5" xfId="13247" hidden="1" xr:uid="{00000000-0005-0000-0000-0000A4260000}"/>
    <cellStyle name="Calcul 5" xfId="12094" hidden="1" xr:uid="{00000000-0005-0000-0000-0000A5260000}"/>
    <cellStyle name="Calcul 5" xfId="7379" hidden="1" xr:uid="{00000000-0005-0000-0000-0000A6260000}"/>
    <cellStyle name="Calcul 5" xfId="10995" hidden="1" xr:uid="{00000000-0005-0000-0000-0000A7260000}"/>
    <cellStyle name="Calcul 5" xfId="13305" hidden="1" xr:uid="{00000000-0005-0000-0000-0000A8260000}"/>
    <cellStyle name="Calcul 5" xfId="13354" hidden="1" xr:uid="{00000000-0005-0000-0000-0000A9260000}"/>
    <cellStyle name="Calcul 5" xfId="13403" hidden="1" xr:uid="{00000000-0005-0000-0000-0000AA260000}"/>
    <cellStyle name="Calcul 5" xfId="13452" hidden="1" xr:uid="{00000000-0005-0000-0000-0000AB260000}"/>
    <cellStyle name="Calcul 5" xfId="13500" hidden="1" xr:uid="{00000000-0005-0000-0000-0000AC260000}"/>
    <cellStyle name="Calcul 5" xfId="13548" hidden="1" xr:uid="{00000000-0005-0000-0000-0000AD260000}"/>
    <cellStyle name="Calcul 5" xfId="13594" hidden="1" xr:uid="{00000000-0005-0000-0000-0000AE260000}"/>
    <cellStyle name="Calcul 5" xfId="13641" hidden="1" xr:uid="{00000000-0005-0000-0000-0000AF260000}"/>
    <cellStyle name="Calcul 5" xfId="13686" hidden="1" xr:uid="{00000000-0005-0000-0000-0000B0260000}"/>
    <cellStyle name="Calcul 5" xfId="13725" hidden="1" xr:uid="{00000000-0005-0000-0000-0000B1260000}"/>
    <cellStyle name="Calcul 5" xfId="13762" hidden="1" xr:uid="{00000000-0005-0000-0000-0000B2260000}"/>
    <cellStyle name="Calcul 5" xfId="13797" hidden="1" xr:uid="{00000000-0005-0000-0000-0000B3260000}"/>
    <cellStyle name="Calcul 5" xfId="13883" hidden="1" xr:uid="{00000000-0005-0000-0000-0000B4260000}"/>
    <cellStyle name="Calcul 5" xfId="13830" hidden="1" xr:uid="{00000000-0005-0000-0000-0000B5260000}"/>
    <cellStyle name="Calcul 5" xfId="13997" hidden="1" xr:uid="{00000000-0005-0000-0000-0000B6260000}"/>
    <cellStyle name="Calcul 5" xfId="14043" hidden="1" xr:uid="{00000000-0005-0000-0000-0000B7260000}"/>
    <cellStyle name="Calcul 5" xfId="14087" hidden="1" xr:uid="{00000000-0005-0000-0000-0000B8260000}"/>
    <cellStyle name="Calcul 5" xfId="14126" hidden="1" xr:uid="{00000000-0005-0000-0000-0000B9260000}"/>
    <cellStyle name="Calcul 5" xfId="14162" hidden="1" xr:uid="{00000000-0005-0000-0000-0000BA260000}"/>
    <cellStyle name="Calcul 5" xfId="14197" hidden="1" xr:uid="{00000000-0005-0000-0000-0000BB260000}"/>
    <cellStyle name="Calcul 5" xfId="14243" hidden="1" xr:uid="{00000000-0005-0000-0000-0000BC260000}"/>
    <cellStyle name="Calcul 5" xfId="14344" hidden="1" xr:uid="{00000000-0005-0000-0000-0000BD260000}"/>
    <cellStyle name="Calcul 5" xfId="14440" hidden="1" xr:uid="{00000000-0005-0000-0000-0000BE260000}"/>
    <cellStyle name="Calcul 5" xfId="14501" hidden="1" xr:uid="{00000000-0005-0000-0000-0000BF260000}"/>
    <cellStyle name="Calcul 5" xfId="14551" hidden="1" xr:uid="{00000000-0005-0000-0000-0000C0260000}"/>
    <cellStyle name="Calcul 5" xfId="14601" hidden="1" xr:uid="{00000000-0005-0000-0000-0000C1260000}"/>
    <cellStyle name="Calcul 5" xfId="14651" hidden="1" xr:uid="{00000000-0005-0000-0000-0000C2260000}"/>
    <cellStyle name="Calcul 5" xfId="14700" hidden="1" xr:uid="{00000000-0005-0000-0000-0000C3260000}"/>
    <cellStyle name="Calcul 5" xfId="14749" hidden="1" xr:uid="{00000000-0005-0000-0000-0000C4260000}"/>
    <cellStyle name="Calcul 5" xfId="14796" hidden="1" xr:uid="{00000000-0005-0000-0000-0000C5260000}"/>
    <cellStyle name="Calcul 5" xfId="14843" hidden="1" xr:uid="{00000000-0005-0000-0000-0000C6260000}"/>
    <cellStyle name="Calcul 5" xfId="14888" hidden="1" xr:uid="{00000000-0005-0000-0000-0000C7260000}"/>
    <cellStyle name="Calcul 5" xfId="14927" hidden="1" xr:uid="{00000000-0005-0000-0000-0000C8260000}"/>
    <cellStyle name="Calcul 5" xfId="14964" hidden="1" xr:uid="{00000000-0005-0000-0000-0000C9260000}"/>
    <cellStyle name="Calcul 5" xfId="14999" hidden="1" xr:uid="{00000000-0005-0000-0000-0000CA260000}"/>
    <cellStyle name="Calcul 5" xfId="15086" hidden="1" xr:uid="{00000000-0005-0000-0000-0000CB260000}"/>
    <cellStyle name="Calcul 5" xfId="15032" hidden="1" xr:uid="{00000000-0005-0000-0000-0000CC260000}"/>
    <cellStyle name="Calcul 5" xfId="15201" hidden="1" xr:uid="{00000000-0005-0000-0000-0000CD260000}"/>
    <cellStyle name="Calcul 5" xfId="15247" hidden="1" xr:uid="{00000000-0005-0000-0000-0000CE260000}"/>
    <cellStyle name="Calcul 5" xfId="15291" hidden="1" xr:uid="{00000000-0005-0000-0000-0000CF260000}"/>
    <cellStyle name="Calcul 5" xfId="15330" hidden="1" xr:uid="{00000000-0005-0000-0000-0000D0260000}"/>
    <cellStyle name="Calcul 5" xfId="15366" hidden="1" xr:uid="{00000000-0005-0000-0000-0000D1260000}"/>
    <cellStyle name="Calcul 5" xfId="15401" hidden="1" xr:uid="{00000000-0005-0000-0000-0000D2260000}"/>
    <cellStyle name="Calcul 5" xfId="15448" hidden="1" xr:uid="{00000000-0005-0000-0000-0000D3260000}"/>
    <cellStyle name="Calcul 5" xfId="14293" hidden="1" xr:uid="{00000000-0005-0000-0000-0000D4260000}"/>
    <cellStyle name="Calcul 5" xfId="15626" hidden="1" xr:uid="{00000000-0005-0000-0000-0000D5260000}"/>
    <cellStyle name="Calcul 5" xfId="15732" hidden="1" xr:uid="{00000000-0005-0000-0000-0000D6260000}"/>
    <cellStyle name="Calcul 5" xfId="15794" hidden="1" xr:uid="{00000000-0005-0000-0000-0000D7260000}"/>
    <cellStyle name="Calcul 5" xfId="15844" hidden="1" xr:uid="{00000000-0005-0000-0000-0000D8260000}"/>
    <cellStyle name="Calcul 5" xfId="15894" hidden="1" xr:uid="{00000000-0005-0000-0000-0000D9260000}"/>
    <cellStyle name="Calcul 5" xfId="15944" hidden="1" xr:uid="{00000000-0005-0000-0000-0000DA260000}"/>
    <cellStyle name="Calcul 5" xfId="15993" hidden="1" xr:uid="{00000000-0005-0000-0000-0000DB260000}"/>
    <cellStyle name="Calcul 5" xfId="16042" hidden="1" xr:uid="{00000000-0005-0000-0000-0000DC260000}"/>
    <cellStyle name="Calcul 5" xfId="16089" hidden="1" xr:uid="{00000000-0005-0000-0000-0000DD260000}"/>
    <cellStyle name="Calcul 5" xfId="16136" hidden="1" xr:uid="{00000000-0005-0000-0000-0000DE260000}"/>
    <cellStyle name="Calcul 5" xfId="16181" hidden="1" xr:uid="{00000000-0005-0000-0000-0000DF260000}"/>
    <cellStyle name="Calcul 5" xfId="16220" hidden="1" xr:uid="{00000000-0005-0000-0000-0000E0260000}"/>
    <cellStyle name="Calcul 5" xfId="16257" hidden="1" xr:uid="{00000000-0005-0000-0000-0000E1260000}"/>
    <cellStyle name="Calcul 5" xfId="16292" hidden="1" xr:uid="{00000000-0005-0000-0000-0000E2260000}"/>
    <cellStyle name="Calcul 5" xfId="16384" hidden="1" xr:uid="{00000000-0005-0000-0000-0000E3260000}"/>
    <cellStyle name="Calcul 5" xfId="16325" hidden="1" xr:uid="{00000000-0005-0000-0000-0000E4260000}"/>
    <cellStyle name="Calcul 5" xfId="16503" hidden="1" xr:uid="{00000000-0005-0000-0000-0000E5260000}"/>
    <cellStyle name="Calcul 5" xfId="16549" hidden="1" xr:uid="{00000000-0005-0000-0000-0000E6260000}"/>
    <cellStyle name="Calcul 5" xfId="16593" hidden="1" xr:uid="{00000000-0005-0000-0000-0000E7260000}"/>
    <cellStyle name="Calcul 5" xfId="16632" hidden="1" xr:uid="{00000000-0005-0000-0000-0000E8260000}"/>
    <cellStyle name="Calcul 5" xfId="16668" hidden="1" xr:uid="{00000000-0005-0000-0000-0000E9260000}"/>
    <cellStyle name="Calcul 5" xfId="16703" hidden="1" xr:uid="{00000000-0005-0000-0000-0000EA260000}"/>
    <cellStyle name="Calcul 5" xfId="16755" hidden="1" xr:uid="{00000000-0005-0000-0000-0000EB260000}"/>
    <cellStyle name="Calcul 5" xfId="16920" hidden="1" xr:uid="{00000000-0005-0000-0000-0000EC260000}"/>
    <cellStyle name="Calcul 5" xfId="17017" hidden="1" xr:uid="{00000000-0005-0000-0000-0000ED260000}"/>
    <cellStyle name="Calcul 5" xfId="17078" hidden="1" xr:uid="{00000000-0005-0000-0000-0000EE260000}"/>
    <cellStyle name="Calcul 5" xfId="17128" hidden="1" xr:uid="{00000000-0005-0000-0000-0000EF260000}"/>
    <cellStyle name="Calcul 5" xfId="17178" hidden="1" xr:uid="{00000000-0005-0000-0000-0000F0260000}"/>
    <cellStyle name="Calcul 5" xfId="17228" hidden="1" xr:uid="{00000000-0005-0000-0000-0000F1260000}"/>
    <cellStyle name="Calcul 5" xfId="17277" hidden="1" xr:uid="{00000000-0005-0000-0000-0000F2260000}"/>
    <cellStyle name="Calcul 5" xfId="17326" hidden="1" xr:uid="{00000000-0005-0000-0000-0000F3260000}"/>
    <cellStyle name="Calcul 5" xfId="17373" hidden="1" xr:uid="{00000000-0005-0000-0000-0000F4260000}"/>
    <cellStyle name="Calcul 5" xfId="17420" hidden="1" xr:uid="{00000000-0005-0000-0000-0000F5260000}"/>
    <cellStyle name="Calcul 5" xfId="17465" hidden="1" xr:uid="{00000000-0005-0000-0000-0000F6260000}"/>
    <cellStyle name="Calcul 5" xfId="17504" hidden="1" xr:uid="{00000000-0005-0000-0000-0000F7260000}"/>
    <cellStyle name="Calcul 5" xfId="17541" hidden="1" xr:uid="{00000000-0005-0000-0000-0000F8260000}"/>
    <cellStyle name="Calcul 5" xfId="17576" hidden="1" xr:uid="{00000000-0005-0000-0000-0000F9260000}"/>
    <cellStyle name="Calcul 5" xfId="17664" hidden="1" xr:uid="{00000000-0005-0000-0000-0000FA260000}"/>
    <cellStyle name="Calcul 5" xfId="17609" hidden="1" xr:uid="{00000000-0005-0000-0000-0000FB260000}"/>
    <cellStyle name="Calcul 5" xfId="17779" hidden="1" xr:uid="{00000000-0005-0000-0000-0000FC260000}"/>
    <cellStyle name="Calcul 5" xfId="17825" hidden="1" xr:uid="{00000000-0005-0000-0000-0000FD260000}"/>
    <cellStyle name="Calcul 5" xfId="17869" hidden="1" xr:uid="{00000000-0005-0000-0000-0000FE260000}"/>
    <cellStyle name="Calcul 5" xfId="17908" hidden="1" xr:uid="{00000000-0005-0000-0000-0000FF260000}"/>
    <cellStyle name="Calcul 5" xfId="17944" hidden="1" xr:uid="{00000000-0005-0000-0000-000000270000}"/>
    <cellStyle name="Calcul 5" xfId="17979" hidden="1" xr:uid="{00000000-0005-0000-0000-000001270000}"/>
    <cellStyle name="Calcul 5" xfId="18028" hidden="1" xr:uid="{00000000-0005-0000-0000-000002270000}"/>
    <cellStyle name="Calcul 5" xfId="16868" hidden="1" xr:uid="{00000000-0005-0000-0000-000003270000}"/>
    <cellStyle name="Calcul 5" xfId="15664" hidden="1" xr:uid="{00000000-0005-0000-0000-000004270000}"/>
    <cellStyle name="Calcul 5" xfId="15561" hidden="1" xr:uid="{00000000-0005-0000-0000-000005270000}"/>
    <cellStyle name="Calcul 5" xfId="18133" hidden="1" xr:uid="{00000000-0005-0000-0000-000006270000}"/>
    <cellStyle name="Calcul 5" xfId="18183" hidden="1" xr:uid="{00000000-0005-0000-0000-000007270000}"/>
    <cellStyle name="Calcul 5" xfId="18233" hidden="1" xr:uid="{00000000-0005-0000-0000-000008270000}"/>
    <cellStyle name="Calcul 5" xfId="18283" hidden="1" xr:uid="{00000000-0005-0000-0000-000009270000}"/>
    <cellStyle name="Calcul 5" xfId="18332" hidden="1" xr:uid="{00000000-0005-0000-0000-00000A270000}"/>
    <cellStyle name="Calcul 5" xfId="18380" hidden="1" xr:uid="{00000000-0005-0000-0000-00000B270000}"/>
    <cellStyle name="Calcul 5" xfId="18427" hidden="1" xr:uid="{00000000-0005-0000-0000-00000C270000}"/>
    <cellStyle name="Calcul 5" xfId="18474" hidden="1" xr:uid="{00000000-0005-0000-0000-00000D270000}"/>
    <cellStyle name="Calcul 5" xfId="18519" hidden="1" xr:uid="{00000000-0005-0000-0000-00000E270000}"/>
    <cellStyle name="Calcul 5" xfId="18558" hidden="1" xr:uid="{00000000-0005-0000-0000-00000F270000}"/>
    <cellStyle name="Calcul 5" xfId="18595" hidden="1" xr:uid="{00000000-0005-0000-0000-000010270000}"/>
    <cellStyle name="Calcul 5" xfId="18630" hidden="1" xr:uid="{00000000-0005-0000-0000-000011270000}"/>
    <cellStyle name="Calcul 5" xfId="18722" hidden="1" xr:uid="{00000000-0005-0000-0000-000012270000}"/>
    <cellStyle name="Calcul 5" xfId="18663" hidden="1" xr:uid="{00000000-0005-0000-0000-000013270000}"/>
    <cellStyle name="Calcul 5" xfId="18841" hidden="1" xr:uid="{00000000-0005-0000-0000-000014270000}"/>
    <cellStyle name="Calcul 5" xfId="18887" hidden="1" xr:uid="{00000000-0005-0000-0000-000015270000}"/>
    <cellStyle name="Calcul 5" xfId="18931" hidden="1" xr:uid="{00000000-0005-0000-0000-000016270000}"/>
    <cellStyle name="Calcul 5" xfId="18970" hidden="1" xr:uid="{00000000-0005-0000-0000-000017270000}"/>
    <cellStyle name="Calcul 5" xfId="19006" hidden="1" xr:uid="{00000000-0005-0000-0000-000018270000}"/>
    <cellStyle name="Calcul 5" xfId="19041" hidden="1" xr:uid="{00000000-0005-0000-0000-000019270000}"/>
    <cellStyle name="Calcul 5" xfId="19093" hidden="1" xr:uid="{00000000-0005-0000-0000-00001A270000}"/>
    <cellStyle name="Calcul 5" xfId="19256" hidden="1" xr:uid="{00000000-0005-0000-0000-00001B270000}"/>
    <cellStyle name="Calcul 5" xfId="19353" hidden="1" xr:uid="{00000000-0005-0000-0000-00001C270000}"/>
    <cellStyle name="Calcul 5" xfId="19414" hidden="1" xr:uid="{00000000-0005-0000-0000-00001D270000}"/>
    <cellStyle name="Calcul 5" xfId="19464" hidden="1" xr:uid="{00000000-0005-0000-0000-00001E270000}"/>
    <cellStyle name="Calcul 5" xfId="19514" hidden="1" xr:uid="{00000000-0005-0000-0000-00001F270000}"/>
    <cellStyle name="Calcul 5" xfId="19564" hidden="1" xr:uid="{00000000-0005-0000-0000-000020270000}"/>
    <cellStyle name="Calcul 5" xfId="19613" hidden="1" xr:uid="{00000000-0005-0000-0000-000021270000}"/>
    <cellStyle name="Calcul 5" xfId="19662" hidden="1" xr:uid="{00000000-0005-0000-0000-000022270000}"/>
    <cellStyle name="Calcul 5" xfId="19709" hidden="1" xr:uid="{00000000-0005-0000-0000-000023270000}"/>
    <cellStyle name="Calcul 5" xfId="19756" hidden="1" xr:uid="{00000000-0005-0000-0000-000024270000}"/>
    <cellStyle name="Calcul 5" xfId="19801" hidden="1" xr:uid="{00000000-0005-0000-0000-000025270000}"/>
    <cellStyle name="Calcul 5" xfId="19840" hidden="1" xr:uid="{00000000-0005-0000-0000-000026270000}"/>
    <cellStyle name="Calcul 5" xfId="19877" hidden="1" xr:uid="{00000000-0005-0000-0000-000027270000}"/>
    <cellStyle name="Calcul 5" xfId="19912" hidden="1" xr:uid="{00000000-0005-0000-0000-000028270000}"/>
    <cellStyle name="Calcul 5" xfId="19999" hidden="1" xr:uid="{00000000-0005-0000-0000-000029270000}"/>
    <cellStyle name="Calcul 5" xfId="19945" hidden="1" xr:uid="{00000000-0005-0000-0000-00002A270000}"/>
    <cellStyle name="Calcul 5" xfId="20114" hidden="1" xr:uid="{00000000-0005-0000-0000-00002B270000}"/>
    <cellStyle name="Calcul 5" xfId="20160" hidden="1" xr:uid="{00000000-0005-0000-0000-00002C270000}"/>
    <cellStyle name="Calcul 5" xfId="20204" hidden="1" xr:uid="{00000000-0005-0000-0000-00002D270000}"/>
    <cellStyle name="Calcul 5" xfId="20243" hidden="1" xr:uid="{00000000-0005-0000-0000-00002E270000}"/>
    <cellStyle name="Calcul 5" xfId="20279" hidden="1" xr:uid="{00000000-0005-0000-0000-00002F270000}"/>
    <cellStyle name="Calcul 5" xfId="20314" hidden="1" xr:uid="{00000000-0005-0000-0000-000030270000}"/>
    <cellStyle name="Calcul 5" xfId="20363" hidden="1" xr:uid="{00000000-0005-0000-0000-000031270000}"/>
    <cellStyle name="Calcul 5" xfId="19204" hidden="1" xr:uid="{00000000-0005-0000-0000-000032270000}"/>
    <cellStyle name="Calcul 5" xfId="16837" hidden="1" xr:uid="{00000000-0005-0000-0000-000033270000}"/>
    <cellStyle name="Calcul 5" xfId="18070" hidden="1" xr:uid="{00000000-0005-0000-0000-000034270000}"/>
    <cellStyle name="Calcul 5" xfId="20463" hidden="1" xr:uid="{00000000-0005-0000-0000-000035270000}"/>
    <cellStyle name="Calcul 5" xfId="20513" hidden="1" xr:uid="{00000000-0005-0000-0000-000036270000}"/>
    <cellStyle name="Calcul 5" xfId="20563" hidden="1" xr:uid="{00000000-0005-0000-0000-000037270000}"/>
    <cellStyle name="Calcul 5" xfId="20613" hidden="1" xr:uid="{00000000-0005-0000-0000-000038270000}"/>
    <cellStyle name="Calcul 5" xfId="20662" hidden="1" xr:uid="{00000000-0005-0000-0000-000039270000}"/>
    <cellStyle name="Calcul 5" xfId="20711" hidden="1" xr:uid="{00000000-0005-0000-0000-00003A270000}"/>
    <cellStyle name="Calcul 5" xfId="20758" hidden="1" xr:uid="{00000000-0005-0000-0000-00003B270000}"/>
    <cellStyle name="Calcul 5" xfId="20805" hidden="1" xr:uid="{00000000-0005-0000-0000-00003C270000}"/>
    <cellStyle name="Calcul 5" xfId="20850" hidden="1" xr:uid="{00000000-0005-0000-0000-00003D270000}"/>
    <cellStyle name="Calcul 5" xfId="20889" hidden="1" xr:uid="{00000000-0005-0000-0000-00003E270000}"/>
    <cellStyle name="Calcul 5" xfId="20926" hidden="1" xr:uid="{00000000-0005-0000-0000-00003F270000}"/>
    <cellStyle name="Calcul 5" xfId="20961" hidden="1" xr:uid="{00000000-0005-0000-0000-000040270000}"/>
    <cellStyle name="Calcul 5" xfId="21051" hidden="1" xr:uid="{00000000-0005-0000-0000-000041270000}"/>
    <cellStyle name="Calcul 5" xfId="20994" hidden="1" xr:uid="{00000000-0005-0000-0000-000042270000}"/>
    <cellStyle name="Calcul 5" xfId="21169" hidden="1" xr:uid="{00000000-0005-0000-0000-000043270000}"/>
    <cellStyle name="Calcul 5" xfId="21215" hidden="1" xr:uid="{00000000-0005-0000-0000-000044270000}"/>
    <cellStyle name="Calcul 5" xfId="21259" hidden="1" xr:uid="{00000000-0005-0000-0000-000045270000}"/>
    <cellStyle name="Calcul 5" xfId="21298" hidden="1" xr:uid="{00000000-0005-0000-0000-000046270000}"/>
    <cellStyle name="Calcul 5" xfId="21334" hidden="1" xr:uid="{00000000-0005-0000-0000-000047270000}"/>
    <cellStyle name="Calcul 5" xfId="21369" hidden="1" xr:uid="{00000000-0005-0000-0000-000048270000}"/>
    <cellStyle name="Calcul 5" xfId="21419" hidden="1" xr:uid="{00000000-0005-0000-0000-000049270000}"/>
    <cellStyle name="Calcul 5" xfId="21577" hidden="1" xr:uid="{00000000-0005-0000-0000-00004A270000}"/>
    <cellStyle name="Calcul 5" xfId="21674" hidden="1" xr:uid="{00000000-0005-0000-0000-00004B270000}"/>
    <cellStyle name="Calcul 5" xfId="21735" hidden="1" xr:uid="{00000000-0005-0000-0000-00004C270000}"/>
    <cellStyle name="Calcul 5" xfId="21785" hidden="1" xr:uid="{00000000-0005-0000-0000-00004D270000}"/>
    <cellStyle name="Calcul 5" xfId="21835" hidden="1" xr:uid="{00000000-0005-0000-0000-00004E270000}"/>
    <cellStyle name="Calcul 5" xfId="21885" hidden="1" xr:uid="{00000000-0005-0000-0000-00004F270000}"/>
    <cellStyle name="Calcul 5" xfId="21934" hidden="1" xr:uid="{00000000-0005-0000-0000-000050270000}"/>
    <cellStyle name="Calcul 5" xfId="21983" hidden="1" xr:uid="{00000000-0005-0000-0000-000051270000}"/>
    <cellStyle name="Calcul 5" xfId="22030" hidden="1" xr:uid="{00000000-0005-0000-0000-000052270000}"/>
    <cellStyle name="Calcul 5" xfId="22077" hidden="1" xr:uid="{00000000-0005-0000-0000-000053270000}"/>
    <cellStyle name="Calcul 5" xfId="22122" hidden="1" xr:uid="{00000000-0005-0000-0000-000054270000}"/>
    <cellStyle name="Calcul 5" xfId="22161" hidden="1" xr:uid="{00000000-0005-0000-0000-000055270000}"/>
    <cellStyle name="Calcul 5" xfId="22198" hidden="1" xr:uid="{00000000-0005-0000-0000-000056270000}"/>
    <cellStyle name="Calcul 5" xfId="22233" hidden="1" xr:uid="{00000000-0005-0000-0000-000057270000}"/>
    <cellStyle name="Calcul 5" xfId="22321" hidden="1" xr:uid="{00000000-0005-0000-0000-000058270000}"/>
    <cellStyle name="Calcul 5" xfId="22266" hidden="1" xr:uid="{00000000-0005-0000-0000-000059270000}"/>
    <cellStyle name="Calcul 5" xfId="22436" hidden="1" xr:uid="{00000000-0005-0000-0000-00005A270000}"/>
    <cellStyle name="Calcul 5" xfId="22482" hidden="1" xr:uid="{00000000-0005-0000-0000-00005B270000}"/>
    <cellStyle name="Calcul 5" xfId="22526" hidden="1" xr:uid="{00000000-0005-0000-0000-00005C270000}"/>
    <cellStyle name="Calcul 5" xfId="22565" hidden="1" xr:uid="{00000000-0005-0000-0000-00005D270000}"/>
    <cellStyle name="Calcul 5" xfId="22601" hidden="1" xr:uid="{00000000-0005-0000-0000-00005E270000}"/>
    <cellStyle name="Calcul 5" xfId="22636" hidden="1" xr:uid="{00000000-0005-0000-0000-00005F270000}"/>
    <cellStyle name="Calcul 5" xfId="22685" hidden="1" xr:uid="{00000000-0005-0000-0000-000060270000}"/>
    <cellStyle name="Calcul 5" xfId="21525" hidden="1" xr:uid="{00000000-0005-0000-0000-000061270000}"/>
    <cellStyle name="Calcul 5" xfId="18010" hidden="1" xr:uid="{00000000-0005-0000-0000-000062270000}"/>
    <cellStyle name="Calcul 5" xfId="21088" hidden="1" xr:uid="{00000000-0005-0000-0000-000063270000}"/>
    <cellStyle name="Calcul 5" xfId="22778" hidden="1" xr:uid="{00000000-0005-0000-0000-000064270000}"/>
    <cellStyle name="Calcul 5" xfId="22828" hidden="1" xr:uid="{00000000-0005-0000-0000-000065270000}"/>
    <cellStyle name="Calcul 5" xfId="22878" hidden="1" xr:uid="{00000000-0005-0000-0000-000066270000}"/>
    <cellStyle name="Calcul 5" xfId="22928" hidden="1" xr:uid="{00000000-0005-0000-0000-000067270000}"/>
    <cellStyle name="Calcul 5" xfId="22976" hidden="1" xr:uid="{00000000-0005-0000-0000-000068270000}"/>
    <cellStyle name="Calcul 5" xfId="23025" hidden="1" xr:uid="{00000000-0005-0000-0000-000069270000}"/>
    <cellStyle name="Calcul 5" xfId="23071" hidden="1" xr:uid="{00000000-0005-0000-0000-00006A270000}"/>
    <cellStyle name="Calcul 5" xfId="23118" hidden="1" xr:uid="{00000000-0005-0000-0000-00006B270000}"/>
    <cellStyle name="Calcul 5" xfId="23163" hidden="1" xr:uid="{00000000-0005-0000-0000-00006C270000}"/>
    <cellStyle name="Calcul 5" xfId="23202" hidden="1" xr:uid="{00000000-0005-0000-0000-00006D270000}"/>
    <cellStyle name="Calcul 5" xfId="23239" hidden="1" xr:uid="{00000000-0005-0000-0000-00006E270000}"/>
    <cellStyle name="Calcul 5" xfId="23274" hidden="1" xr:uid="{00000000-0005-0000-0000-00006F270000}"/>
    <cellStyle name="Calcul 5" xfId="23363" hidden="1" xr:uid="{00000000-0005-0000-0000-000070270000}"/>
    <cellStyle name="Calcul 5" xfId="23307" hidden="1" xr:uid="{00000000-0005-0000-0000-000071270000}"/>
    <cellStyle name="Calcul 5" xfId="23480" hidden="1" xr:uid="{00000000-0005-0000-0000-000072270000}"/>
    <cellStyle name="Calcul 5" xfId="23526" hidden="1" xr:uid="{00000000-0005-0000-0000-000073270000}"/>
    <cellStyle name="Calcul 5" xfId="23570" hidden="1" xr:uid="{00000000-0005-0000-0000-000074270000}"/>
    <cellStyle name="Calcul 5" xfId="23609" hidden="1" xr:uid="{00000000-0005-0000-0000-000075270000}"/>
    <cellStyle name="Calcul 5" xfId="23645" hidden="1" xr:uid="{00000000-0005-0000-0000-000076270000}"/>
    <cellStyle name="Calcul 5" xfId="23680" hidden="1" xr:uid="{00000000-0005-0000-0000-000077270000}"/>
    <cellStyle name="Calcul 5" xfId="23727" hidden="1" xr:uid="{00000000-0005-0000-0000-000078270000}"/>
    <cellStyle name="Calcul 5" xfId="23878" hidden="1" xr:uid="{00000000-0005-0000-0000-000079270000}"/>
    <cellStyle name="Calcul 5" xfId="23974" hidden="1" xr:uid="{00000000-0005-0000-0000-00007A270000}"/>
    <cellStyle name="Calcul 5" xfId="24035" hidden="1" xr:uid="{00000000-0005-0000-0000-00007B270000}"/>
    <cellStyle name="Calcul 5" xfId="24085" hidden="1" xr:uid="{00000000-0005-0000-0000-00007C270000}"/>
    <cellStyle name="Calcul 5" xfId="24135" hidden="1" xr:uid="{00000000-0005-0000-0000-00007D270000}"/>
    <cellStyle name="Calcul 5" xfId="24185" hidden="1" xr:uid="{00000000-0005-0000-0000-00007E270000}"/>
    <cellStyle name="Calcul 5" xfId="24234" hidden="1" xr:uid="{00000000-0005-0000-0000-00007F270000}"/>
    <cellStyle name="Calcul 5" xfId="24283" hidden="1" xr:uid="{00000000-0005-0000-0000-000080270000}"/>
    <cellStyle name="Calcul 5" xfId="24330" hidden="1" xr:uid="{00000000-0005-0000-0000-000081270000}"/>
    <cellStyle name="Calcul 5" xfId="24377" hidden="1" xr:uid="{00000000-0005-0000-0000-000082270000}"/>
    <cellStyle name="Calcul 5" xfId="24422" hidden="1" xr:uid="{00000000-0005-0000-0000-000083270000}"/>
    <cellStyle name="Calcul 5" xfId="24461" hidden="1" xr:uid="{00000000-0005-0000-0000-000084270000}"/>
    <cellStyle name="Calcul 5" xfId="24498" hidden="1" xr:uid="{00000000-0005-0000-0000-000085270000}"/>
    <cellStyle name="Calcul 5" xfId="24533" hidden="1" xr:uid="{00000000-0005-0000-0000-000086270000}"/>
    <cellStyle name="Calcul 5" xfId="24621" hidden="1" xr:uid="{00000000-0005-0000-0000-000087270000}"/>
    <cellStyle name="Calcul 5" xfId="24566" hidden="1" xr:uid="{00000000-0005-0000-0000-000088270000}"/>
    <cellStyle name="Calcul 5" xfId="24736" hidden="1" xr:uid="{00000000-0005-0000-0000-000089270000}"/>
    <cellStyle name="Calcul 5" xfId="24782" hidden="1" xr:uid="{00000000-0005-0000-0000-00008A270000}"/>
    <cellStyle name="Calcul 5" xfId="24826" hidden="1" xr:uid="{00000000-0005-0000-0000-00008B270000}"/>
    <cellStyle name="Calcul 5" xfId="24865" hidden="1" xr:uid="{00000000-0005-0000-0000-00008C270000}"/>
    <cellStyle name="Calcul 5" xfId="24901" hidden="1" xr:uid="{00000000-0005-0000-0000-00008D270000}"/>
    <cellStyle name="Calcul 5" xfId="24936" hidden="1" xr:uid="{00000000-0005-0000-0000-00008E270000}"/>
    <cellStyle name="Calcul 5" xfId="24983" hidden="1" xr:uid="{00000000-0005-0000-0000-00008F270000}"/>
    <cellStyle name="Calcul 5" xfId="23826" hidden="1" xr:uid="{00000000-0005-0000-0000-000090270000}"/>
    <cellStyle name="Calcul 5" xfId="20095" hidden="1" xr:uid="{00000000-0005-0000-0000-000091270000}"/>
    <cellStyle name="Calcul 5" xfId="21464" hidden="1" xr:uid="{00000000-0005-0000-0000-000092270000}"/>
    <cellStyle name="Calcul 5" xfId="25077" hidden="1" xr:uid="{00000000-0005-0000-0000-000093270000}"/>
    <cellStyle name="Calcul 5" xfId="25127" hidden="1" xr:uid="{00000000-0005-0000-0000-000094270000}"/>
    <cellStyle name="Calcul 5" xfId="25177" hidden="1" xr:uid="{00000000-0005-0000-0000-000095270000}"/>
    <cellStyle name="Calcul 5" xfId="25227" hidden="1" xr:uid="{00000000-0005-0000-0000-000096270000}"/>
    <cellStyle name="Calcul 5" xfId="25276" hidden="1" xr:uid="{00000000-0005-0000-0000-000097270000}"/>
    <cellStyle name="Calcul 5" xfId="25325" hidden="1" xr:uid="{00000000-0005-0000-0000-000098270000}"/>
    <cellStyle name="Calcul 5" xfId="25372" hidden="1" xr:uid="{00000000-0005-0000-0000-000099270000}"/>
    <cellStyle name="Calcul 5" xfId="25418" hidden="1" xr:uid="{00000000-0005-0000-0000-00009A270000}"/>
    <cellStyle name="Calcul 5" xfId="25462" hidden="1" xr:uid="{00000000-0005-0000-0000-00009B270000}"/>
    <cellStyle name="Calcul 5" xfId="25500" hidden="1" xr:uid="{00000000-0005-0000-0000-00009C270000}"/>
    <cellStyle name="Calcul 5" xfId="25537" hidden="1" xr:uid="{00000000-0005-0000-0000-00009D270000}"/>
    <cellStyle name="Calcul 5" xfId="25572" hidden="1" xr:uid="{00000000-0005-0000-0000-00009E270000}"/>
    <cellStyle name="Calcul 5" xfId="25659" hidden="1" xr:uid="{00000000-0005-0000-0000-00009F270000}"/>
    <cellStyle name="Calcul 5" xfId="25605" hidden="1" xr:uid="{00000000-0005-0000-0000-0000A0270000}"/>
    <cellStyle name="Calcul 5" xfId="25775" hidden="1" xr:uid="{00000000-0005-0000-0000-0000A1270000}"/>
    <cellStyle name="Calcul 5" xfId="25821" hidden="1" xr:uid="{00000000-0005-0000-0000-0000A2270000}"/>
    <cellStyle name="Calcul 5" xfId="25865" hidden="1" xr:uid="{00000000-0005-0000-0000-0000A3270000}"/>
    <cellStyle name="Calcul 5" xfId="25904" hidden="1" xr:uid="{00000000-0005-0000-0000-0000A4270000}"/>
    <cellStyle name="Calcul 5" xfId="25940" hidden="1" xr:uid="{00000000-0005-0000-0000-0000A5270000}"/>
    <cellStyle name="Calcul 5" xfId="25975" hidden="1" xr:uid="{00000000-0005-0000-0000-0000A6270000}"/>
    <cellStyle name="Calcul 5" xfId="26021" hidden="1" xr:uid="{00000000-0005-0000-0000-0000A7270000}"/>
    <cellStyle name="Calcul 5" xfId="26143" hidden="1" xr:uid="{00000000-0005-0000-0000-0000A8270000}"/>
    <cellStyle name="Calcul 5" xfId="26239" hidden="1" xr:uid="{00000000-0005-0000-0000-0000A9270000}"/>
    <cellStyle name="Calcul 5" xfId="26300" hidden="1" xr:uid="{00000000-0005-0000-0000-0000AA270000}"/>
    <cellStyle name="Calcul 5" xfId="26350" hidden="1" xr:uid="{00000000-0005-0000-0000-0000AB270000}"/>
    <cellStyle name="Calcul 5" xfId="26400" hidden="1" xr:uid="{00000000-0005-0000-0000-0000AC270000}"/>
    <cellStyle name="Calcul 5" xfId="26450" hidden="1" xr:uid="{00000000-0005-0000-0000-0000AD270000}"/>
    <cellStyle name="Calcul 5" xfId="26499" hidden="1" xr:uid="{00000000-0005-0000-0000-0000AE270000}"/>
    <cellStyle name="Calcul 5" xfId="26548" hidden="1" xr:uid="{00000000-0005-0000-0000-0000AF270000}"/>
    <cellStyle name="Calcul 5" xfId="26595" hidden="1" xr:uid="{00000000-0005-0000-0000-0000B0270000}"/>
    <cellStyle name="Calcul 5" xfId="26642" hidden="1" xr:uid="{00000000-0005-0000-0000-0000B1270000}"/>
    <cellStyle name="Calcul 5" xfId="26687" hidden="1" xr:uid="{00000000-0005-0000-0000-0000B2270000}"/>
    <cellStyle name="Calcul 5" xfId="26726" hidden="1" xr:uid="{00000000-0005-0000-0000-0000B3270000}"/>
    <cellStyle name="Calcul 5" xfId="26763" hidden="1" xr:uid="{00000000-0005-0000-0000-0000B4270000}"/>
    <cellStyle name="Calcul 5" xfId="26798" hidden="1" xr:uid="{00000000-0005-0000-0000-0000B5270000}"/>
    <cellStyle name="Calcul 5" xfId="26885" hidden="1" xr:uid="{00000000-0005-0000-0000-0000B6270000}"/>
    <cellStyle name="Calcul 5" xfId="26831" hidden="1" xr:uid="{00000000-0005-0000-0000-0000B7270000}"/>
    <cellStyle name="Calcul 5" xfId="26999" hidden="1" xr:uid="{00000000-0005-0000-0000-0000B8270000}"/>
    <cellStyle name="Calcul 5" xfId="27045" hidden="1" xr:uid="{00000000-0005-0000-0000-0000B9270000}"/>
    <cellStyle name="Calcul 5" xfId="27089" hidden="1" xr:uid="{00000000-0005-0000-0000-0000BA270000}"/>
    <cellStyle name="Calcul 5" xfId="27128" hidden="1" xr:uid="{00000000-0005-0000-0000-0000BB270000}"/>
    <cellStyle name="Calcul 5" xfId="27164" hidden="1" xr:uid="{00000000-0005-0000-0000-0000BC270000}"/>
    <cellStyle name="Calcul 5" xfId="27199" hidden="1" xr:uid="{00000000-0005-0000-0000-0000BD270000}"/>
    <cellStyle name="Calcul 5" xfId="27245" hidden="1" xr:uid="{00000000-0005-0000-0000-0000BE270000}"/>
    <cellStyle name="Calcul 5" xfId="26092" hidden="1" xr:uid="{00000000-0005-0000-0000-0000BF270000}"/>
    <cellStyle name="Calcul 5" xfId="21493" hidden="1" xr:uid="{00000000-0005-0000-0000-0000C0270000}"/>
    <cellStyle name="Calcul 5" xfId="25696" hidden="1" xr:uid="{00000000-0005-0000-0000-0000C1270000}"/>
    <cellStyle name="Calcul 5" xfId="27312" hidden="1" xr:uid="{00000000-0005-0000-0000-0000C2270000}"/>
    <cellStyle name="Calcul 5" xfId="27361" hidden="1" xr:uid="{00000000-0005-0000-0000-0000C3270000}"/>
    <cellStyle name="Calcul 5" xfId="27410" hidden="1" xr:uid="{00000000-0005-0000-0000-0000C4270000}"/>
    <cellStyle name="Calcul 5" xfId="27459" hidden="1" xr:uid="{00000000-0005-0000-0000-0000C5270000}"/>
    <cellStyle name="Calcul 5" xfId="27507" hidden="1" xr:uid="{00000000-0005-0000-0000-0000C6270000}"/>
    <cellStyle name="Calcul 5" xfId="27555" hidden="1" xr:uid="{00000000-0005-0000-0000-0000C7270000}"/>
    <cellStyle name="Calcul 5" xfId="27601" hidden="1" xr:uid="{00000000-0005-0000-0000-0000C8270000}"/>
    <cellStyle name="Calcul 5" xfId="27648" hidden="1" xr:uid="{00000000-0005-0000-0000-0000C9270000}"/>
    <cellStyle name="Calcul 5" xfId="27693" hidden="1" xr:uid="{00000000-0005-0000-0000-0000CA270000}"/>
    <cellStyle name="Calcul 5" xfId="27732" hidden="1" xr:uid="{00000000-0005-0000-0000-0000CB270000}"/>
    <cellStyle name="Calcul 5" xfId="27769" hidden="1" xr:uid="{00000000-0005-0000-0000-0000CC270000}"/>
    <cellStyle name="Calcul 5" xfId="27804" hidden="1" xr:uid="{00000000-0005-0000-0000-0000CD270000}"/>
    <cellStyle name="Calcul 5" xfId="27890" hidden="1" xr:uid="{00000000-0005-0000-0000-0000CE270000}"/>
    <cellStyle name="Calcul 5" xfId="27837" hidden="1" xr:uid="{00000000-0005-0000-0000-0000CF270000}"/>
    <cellStyle name="Calcul 5" xfId="28004" hidden="1" xr:uid="{00000000-0005-0000-0000-0000D0270000}"/>
    <cellStyle name="Calcul 5" xfId="28050" hidden="1" xr:uid="{00000000-0005-0000-0000-0000D1270000}"/>
    <cellStyle name="Calcul 5" xfId="28094" hidden="1" xr:uid="{00000000-0005-0000-0000-0000D2270000}"/>
    <cellStyle name="Calcul 5" xfId="28133" hidden="1" xr:uid="{00000000-0005-0000-0000-0000D3270000}"/>
    <cellStyle name="Calcul 5" xfId="28169" hidden="1" xr:uid="{00000000-0005-0000-0000-0000D4270000}"/>
    <cellStyle name="Calcul 5" xfId="28204" hidden="1" xr:uid="{00000000-0005-0000-0000-0000D5270000}"/>
    <cellStyle name="Calcul 5" xfId="28250" hidden="1" xr:uid="{00000000-0005-0000-0000-0000D6270000}"/>
    <cellStyle name="Calcul 5" xfId="28350" hidden="1" xr:uid="{00000000-0005-0000-0000-0000D7270000}"/>
    <cellStyle name="Calcul 5" xfId="28445" hidden="1" xr:uid="{00000000-0005-0000-0000-0000D8270000}"/>
    <cellStyle name="Calcul 5" xfId="28506" hidden="1" xr:uid="{00000000-0005-0000-0000-0000D9270000}"/>
    <cellStyle name="Calcul 5" xfId="28556" hidden="1" xr:uid="{00000000-0005-0000-0000-0000DA270000}"/>
    <cellStyle name="Calcul 5" xfId="28606" hidden="1" xr:uid="{00000000-0005-0000-0000-0000DB270000}"/>
    <cellStyle name="Calcul 5" xfId="28656" hidden="1" xr:uid="{00000000-0005-0000-0000-0000DC270000}"/>
    <cellStyle name="Calcul 5" xfId="28705" hidden="1" xr:uid="{00000000-0005-0000-0000-0000DD270000}"/>
    <cellStyle name="Calcul 5" xfId="28754" hidden="1" xr:uid="{00000000-0005-0000-0000-0000DE270000}"/>
    <cellStyle name="Calcul 5" xfId="28801" hidden="1" xr:uid="{00000000-0005-0000-0000-0000DF270000}"/>
    <cellStyle name="Calcul 5" xfId="28848" hidden="1" xr:uid="{00000000-0005-0000-0000-0000E0270000}"/>
    <cellStyle name="Calcul 5" xfId="28893" hidden="1" xr:uid="{00000000-0005-0000-0000-0000E1270000}"/>
    <cellStyle name="Calcul 5" xfId="28932" hidden="1" xr:uid="{00000000-0005-0000-0000-0000E2270000}"/>
    <cellStyle name="Calcul 5" xfId="28969" hidden="1" xr:uid="{00000000-0005-0000-0000-0000E3270000}"/>
    <cellStyle name="Calcul 5" xfId="29004" hidden="1" xr:uid="{00000000-0005-0000-0000-0000E4270000}"/>
    <cellStyle name="Calcul 5" xfId="29090" hidden="1" xr:uid="{00000000-0005-0000-0000-0000E5270000}"/>
    <cellStyle name="Calcul 5" xfId="29037" hidden="1" xr:uid="{00000000-0005-0000-0000-0000E6270000}"/>
    <cellStyle name="Calcul 5" xfId="29204" hidden="1" xr:uid="{00000000-0005-0000-0000-0000E7270000}"/>
    <cellStyle name="Calcul 5" xfId="29250" hidden="1" xr:uid="{00000000-0005-0000-0000-0000E8270000}"/>
    <cellStyle name="Calcul 5" xfId="29294" hidden="1" xr:uid="{00000000-0005-0000-0000-0000E9270000}"/>
    <cellStyle name="Calcul 5" xfId="29333" hidden="1" xr:uid="{00000000-0005-0000-0000-0000EA270000}"/>
    <cellStyle name="Calcul 5" xfId="29369" hidden="1" xr:uid="{00000000-0005-0000-0000-0000EB270000}"/>
    <cellStyle name="Calcul 5" xfId="29404" hidden="1" xr:uid="{00000000-0005-0000-0000-0000EC270000}"/>
    <cellStyle name="Calcul 5" xfId="29450" hidden="1" xr:uid="{00000000-0005-0000-0000-0000ED270000}"/>
    <cellStyle name="Calcul 5" xfId="28300" hidden="1" xr:uid="{00000000-0005-0000-0000-0000EE270000}"/>
    <cellStyle name="Calcul 5" xfId="29503" hidden="1" xr:uid="{00000000-0005-0000-0000-0000EF270000}"/>
    <cellStyle name="Calcul 5" xfId="29587" hidden="1" xr:uid="{00000000-0005-0000-0000-0000F0270000}"/>
    <cellStyle name="Calcul 5" xfId="29648" hidden="1" xr:uid="{00000000-0005-0000-0000-0000F1270000}"/>
    <cellStyle name="Calcul 5" xfId="29697" hidden="1" xr:uid="{00000000-0005-0000-0000-0000F2270000}"/>
    <cellStyle name="Calcul 5" xfId="29746" hidden="1" xr:uid="{00000000-0005-0000-0000-0000F3270000}"/>
    <cellStyle name="Calcul 5" xfId="29795" hidden="1" xr:uid="{00000000-0005-0000-0000-0000F4270000}"/>
    <cellStyle name="Calcul 5" xfId="29843" hidden="1" xr:uid="{00000000-0005-0000-0000-0000F5270000}"/>
    <cellStyle name="Calcul 5" xfId="29891" hidden="1" xr:uid="{00000000-0005-0000-0000-0000F6270000}"/>
    <cellStyle name="Calcul 5" xfId="29937" hidden="1" xr:uid="{00000000-0005-0000-0000-0000F7270000}"/>
    <cellStyle name="Calcul 5" xfId="29983" hidden="1" xr:uid="{00000000-0005-0000-0000-0000F8270000}"/>
    <cellStyle name="Calcul 5" xfId="30027" hidden="1" xr:uid="{00000000-0005-0000-0000-0000F9270000}"/>
    <cellStyle name="Calcul 5" xfId="30065" hidden="1" xr:uid="{00000000-0005-0000-0000-0000FA270000}"/>
    <cellStyle name="Calcul 5" xfId="30102" hidden="1" xr:uid="{00000000-0005-0000-0000-0000FB270000}"/>
    <cellStyle name="Calcul 5" xfId="30137" hidden="1" xr:uid="{00000000-0005-0000-0000-0000FC270000}"/>
    <cellStyle name="Calcul 5" xfId="30222" hidden="1" xr:uid="{00000000-0005-0000-0000-0000FD270000}"/>
    <cellStyle name="Calcul 5" xfId="30170" hidden="1" xr:uid="{00000000-0005-0000-0000-0000FE270000}"/>
    <cellStyle name="Calcul 5" xfId="30336" hidden="1" xr:uid="{00000000-0005-0000-0000-0000FF270000}"/>
    <cellStyle name="Calcul 5" xfId="30382" hidden="1" xr:uid="{00000000-0005-0000-0000-000000280000}"/>
    <cellStyle name="Calcul 5" xfId="30426" hidden="1" xr:uid="{00000000-0005-0000-0000-000001280000}"/>
    <cellStyle name="Calcul 5" xfId="30465" hidden="1" xr:uid="{00000000-0005-0000-0000-000002280000}"/>
    <cellStyle name="Calcul 5" xfId="30501" hidden="1" xr:uid="{00000000-0005-0000-0000-000003280000}"/>
    <cellStyle name="Calcul 5" xfId="30536" hidden="1" xr:uid="{00000000-0005-0000-0000-000004280000}"/>
    <cellStyle name="Calcul 5" xfId="30582" hidden="1" xr:uid="{00000000-0005-0000-0000-000005280000}"/>
    <cellStyle name="Calcul 5" xfId="30682" hidden="1" xr:uid="{00000000-0005-0000-0000-000006280000}"/>
    <cellStyle name="Calcul 5" xfId="30777" hidden="1" xr:uid="{00000000-0005-0000-0000-000007280000}"/>
    <cellStyle name="Calcul 5" xfId="30838" hidden="1" xr:uid="{00000000-0005-0000-0000-000008280000}"/>
    <cellStyle name="Calcul 5" xfId="30888" hidden="1" xr:uid="{00000000-0005-0000-0000-000009280000}"/>
    <cellStyle name="Calcul 5" xfId="30938" hidden="1" xr:uid="{00000000-0005-0000-0000-00000A280000}"/>
    <cellStyle name="Calcul 5" xfId="30988" hidden="1" xr:uid="{00000000-0005-0000-0000-00000B280000}"/>
    <cellStyle name="Calcul 5" xfId="31037" hidden="1" xr:uid="{00000000-0005-0000-0000-00000C280000}"/>
    <cellStyle name="Calcul 5" xfId="31086" hidden="1" xr:uid="{00000000-0005-0000-0000-00000D280000}"/>
    <cellStyle name="Calcul 5" xfId="31133" hidden="1" xr:uid="{00000000-0005-0000-0000-00000E280000}"/>
    <cellStyle name="Calcul 5" xfId="31180" hidden="1" xr:uid="{00000000-0005-0000-0000-00000F280000}"/>
    <cellStyle name="Calcul 5" xfId="31225" hidden="1" xr:uid="{00000000-0005-0000-0000-000010280000}"/>
    <cellStyle name="Calcul 5" xfId="31264" hidden="1" xr:uid="{00000000-0005-0000-0000-000011280000}"/>
    <cellStyle name="Calcul 5" xfId="31301" hidden="1" xr:uid="{00000000-0005-0000-0000-000012280000}"/>
    <cellStyle name="Calcul 5" xfId="31336" hidden="1" xr:uid="{00000000-0005-0000-0000-000013280000}"/>
    <cellStyle name="Calcul 5" xfId="31422" hidden="1" xr:uid="{00000000-0005-0000-0000-000014280000}"/>
    <cellStyle name="Calcul 5" xfId="31369" hidden="1" xr:uid="{00000000-0005-0000-0000-000015280000}"/>
    <cellStyle name="Calcul 5" xfId="31536" hidden="1" xr:uid="{00000000-0005-0000-0000-000016280000}"/>
    <cellStyle name="Calcul 5" xfId="31582" hidden="1" xr:uid="{00000000-0005-0000-0000-000017280000}"/>
    <cellStyle name="Calcul 5" xfId="31626" hidden="1" xr:uid="{00000000-0005-0000-0000-000018280000}"/>
    <cellStyle name="Calcul 5" xfId="31665" hidden="1" xr:uid="{00000000-0005-0000-0000-000019280000}"/>
    <cellStyle name="Calcul 5" xfId="31701" hidden="1" xr:uid="{00000000-0005-0000-0000-00001A280000}"/>
    <cellStyle name="Calcul 5" xfId="31736" hidden="1" xr:uid="{00000000-0005-0000-0000-00001B280000}"/>
    <cellStyle name="Calcul 5" xfId="31782" hidden="1" xr:uid="{00000000-0005-0000-0000-00001C280000}"/>
    <cellStyle name="Calcul 5" xfId="30632" xr:uid="{00000000-0005-0000-0000-00001D280000}"/>
    <cellStyle name="Calcul 6" xfId="134" hidden="1" xr:uid="{00000000-0005-0000-0000-00001E280000}"/>
    <cellStyle name="Calcul 6" xfId="240" hidden="1" xr:uid="{00000000-0005-0000-0000-00001F280000}"/>
    <cellStyle name="Calcul 6" xfId="323" hidden="1" xr:uid="{00000000-0005-0000-0000-000020280000}"/>
    <cellStyle name="Calcul 6" xfId="373" hidden="1" xr:uid="{00000000-0005-0000-0000-000021280000}"/>
    <cellStyle name="Calcul 6" xfId="423" hidden="1" xr:uid="{00000000-0005-0000-0000-000022280000}"/>
    <cellStyle name="Calcul 6" xfId="473" hidden="1" xr:uid="{00000000-0005-0000-0000-000023280000}"/>
    <cellStyle name="Calcul 6" xfId="522" hidden="1" xr:uid="{00000000-0005-0000-0000-000024280000}"/>
    <cellStyle name="Calcul 6" xfId="571" hidden="1" xr:uid="{00000000-0005-0000-0000-000025280000}"/>
    <cellStyle name="Calcul 6" xfId="618" hidden="1" xr:uid="{00000000-0005-0000-0000-000026280000}"/>
    <cellStyle name="Calcul 6" xfId="665" hidden="1" xr:uid="{00000000-0005-0000-0000-000027280000}"/>
    <cellStyle name="Calcul 6" xfId="710" hidden="1" xr:uid="{00000000-0005-0000-0000-000028280000}"/>
    <cellStyle name="Calcul 6" xfId="749" hidden="1" xr:uid="{00000000-0005-0000-0000-000029280000}"/>
    <cellStyle name="Calcul 6" xfId="786" hidden="1" xr:uid="{00000000-0005-0000-0000-00002A280000}"/>
    <cellStyle name="Calcul 6" xfId="820" hidden="1" xr:uid="{00000000-0005-0000-0000-00002B280000}"/>
    <cellStyle name="Calcul 6" xfId="892" hidden="1" xr:uid="{00000000-0005-0000-0000-00002C280000}"/>
    <cellStyle name="Calcul 6" xfId="962" hidden="1" xr:uid="{00000000-0005-0000-0000-00002D280000}"/>
    <cellStyle name="Calcul 6" xfId="1026" hidden="1" xr:uid="{00000000-0005-0000-0000-00002E280000}"/>
    <cellStyle name="Calcul 6" xfId="1072" hidden="1" xr:uid="{00000000-0005-0000-0000-00002F280000}"/>
    <cellStyle name="Calcul 6" xfId="1116" hidden="1" xr:uid="{00000000-0005-0000-0000-000030280000}"/>
    <cellStyle name="Calcul 6" xfId="1155" hidden="1" xr:uid="{00000000-0005-0000-0000-000031280000}"/>
    <cellStyle name="Calcul 6" xfId="1191" hidden="1" xr:uid="{00000000-0005-0000-0000-000032280000}"/>
    <cellStyle name="Calcul 6" xfId="1226" hidden="1" xr:uid="{00000000-0005-0000-0000-000033280000}"/>
    <cellStyle name="Calcul 6" xfId="1263" hidden="1" xr:uid="{00000000-0005-0000-0000-000034280000}"/>
    <cellStyle name="Calcul 6" xfId="1510" hidden="1" xr:uid="{00000000-0005-0000-0000-000035280000}"/>
    <cellStyle name="Calcul 6" xfId="1616" hidden="1" xr:uid="{00000000-0005-0000-0000-000036280000}"/>
    <cellStyle name="Calcul 6" xfId="1699" hidden="1" xr:uid="{00000000-0005-0000-0000-000037280000}"/>
    <cellStyle name="Calcul 6" xfId="1749" hidden="1" xr:uid="{00000000-0005-0000-0000-000038280000}"/>
    <cellStyle name="Calcul 6" xfId="1799" hidden="1" xr:uid="{00000000-0005-0000-0000-000039280000}"/>
    <cellStyle name="Calcul 6" xfId="1849" hidden="1" xr:uid="{00000000-0005-0000-0000-00003A280000}"/>
    <cellStyle name="Calcul 6" xfId="1898" hidden="1" xr:uid="{00000000-0005-0000-0000-00003B280000}"/>
    <cellStyle name="Calcul 6" xfId="1947" hidden="1" xr:uid="{00000000-0005-0000-0000-00003C280000}"/>
    <cellStyle name="Calcul 6" xfId="1994" hidden="1" xr:uid="{00000000-0005-0000-0000-00003D280000}"/>
    <cellStyle name="Calcul 6" xfId="2041" hidden="1" xr:uid="{00000000-0005-0000-0000-00003E280000}"/>
    <cellStyle name="Calcul 6" xfId="2086" hidden="1" xr:uid="{00000000-0005-0000-0000-00003F280000}"/>
    <cellStyle name="Calcul 6" xfId="2125" hidden="1" xr:uid="{00000000-0005-0000-0000-000040280000}"/>
    <cellStyle name="Calcul 6" xfId="2162" hidden="1" xr:uid="{00000000-0005-0000-0000-000041280000}"/>
    <cellStyle name="Calcul 6" xfId="2196" hidden="1" xr:uid="{00000000-0005-0000-0000-000042280000}"/>
    <cellStyle name="Calcul 6" xfId="2268" hidden="1" xr:uid="{00000000-0005-0000-0000-000043280000}"/>
    <cellStyle name="Calcul 6" xfId="2338" hidden="1" xr:uid="{00000000-0005-0000-0000-000044280000}"/>
    <cellStyle name="Calcul 6" xfId="2402" hidden="1" xr:uid="{00000000-0005-0000-0000-000045280000}"/>
    <cellStyle name="Calcul 6" xfId="2448" hidden="1" xr:uid="{00000000-0005-0000-0000-000046280000}"/>
    <cellStyle name="Calcul 6" xfId="2492" hidden="1" xr:uid="{00000000-0005-0000-0000-000047280000}"/>
    <cellStyle name="Calcul 6" xfId="2531" hidden="1" xr:uid="{00000000-0005-0000-0000-000048280000}"/>
    <cellStyle name="Calcul 6" xfId="2567" hidden="1" xr:uid="{00000000-0005-0000-0000-000049280000}"/>
    <cellStyle name="Calcul 6" xfId="2602" hidden="1" xr:uid="{00000000-0005-0000-0000-00004A280000}"/>
    <cellStyle name="Calcul 6" xfId="2638" hidden="1" xr:uid="{00000000-0005-0000-0000-00004B280000}"/>
    <cellStyle name="Calcul 6" xfId="1437" hidden="1" xr:uid="{00000000-0005-0000-0000-00004C280000}"/>
    <cellStyle name="Calcul 6" xfId="2692" hidden="1" xr:uid="{00000000-0005-0000-0000-00004D280000}"/>
    <cellStyle name="Calcul 6" xfId="2811" hidden="1" xr:uid="{00000000-0005-0000-0000-00004E280000}"/>
    <cellStyle name="Calcul 6" xfId="2894" hidden="1" xr:uid="{00000000-0005-0000-0000-00004F280000}"/>
    <cellStyle name="Calcul 6" xfId="2943" hidden="1" xr:uid="{00000000-0005-0000-0000-000050280000}"/>
    <cellStyle name="Calcul 6" xfId="2993" hidden="1" xr:uid="{00000000-0005-0000-0000-000051280000}"/>
    <cellStyle name="Calcul 6" xfId="3043" hidden="1" xr:uid="{00000000-0005-0000-0000-000052280000}"/>
    <cellStyle name="Calcul 6" xfId="3092" hidden="1" xr:uid="{00000000-0005-0000-0000-000053280000}"/>
    <cellStyle name="Calcul 6" xfId="3141" hidden="1" xr:uid="{00000000-0005-0000-0000-000054280000}"/>
    <cellStyle name="Calcul 6" xfId="3188" hidden="1" xr:uid="{00000000-0005-0000-0000-000055280000}"/>
    <cellStyle name="Calcul 6" xfId="3235" hidden="1" xr:uid="{00000000-0005-0000-0000-000056280000}"/>
    <cellStyle name="Calcul 6" xfId="3280" hidden="1" xr:uid="{00000000-0005-0000-0000-000057280000}"/>
    <cellStyle name="Calcul 6" xfId="3319" hidden="1" xr:uid="{00000000-0005-0000-0000-000058280000}"/>
    <cellStyle name="Calcul 6" xfId="3356" hidden="1" xr:uid="{00000000-0005-0000-0000-000059280000}"/>
    <cellStyle name="Calcul 6" xfId="3390" hidden="1" xr:uid="{00000000-0005-0000-0000-00005A280000}"/>
    <cellStyle name="Calcul 6" xfId="3461" hidden="1" xr:uid="{00000000-0005-0000-0000-00005B280000}"/>
    <cellStyle name="Calcul 6" xfId="3531" hidden="1" xr:uid="{00000000-0005-0000-0000-00005C280000}"/>
    <cellStyle name="Calcul 6" xfId="3594" hidden="1" xr:uid="{00000000-0005-0000-0000-00005D280000}"/>
    <cellStyle name="Calcul 6" xfId="3640" hidden="1" xr:uid="{00000000-0005-0000-0000-00005E280000}"/>
    <cellStyle name="Calcul 6" xfId="3684" hidden="1" xr:uid="{00000000-0005-0000-0000-00005F280000}"/>
    <cellStyle name="Calcul 6" xfId="3723" hidden="1" xr:uid="{00000000-0005-0000-0000-000060280000}"/>
    <cellStyle name="Calcul 6" xfId="3759" hidden="1" xr:uid="{00000000-0005-0000-0000-000061280000}"/>
    <cellStyle name="Calcul 6" xfId="3794" hidden="1" xr:uid="{00000000-0005-0000-0000-000062280000}"/>
    <cellStyle name="Calcul 6" xfId="3829" hidden="1" xr:uid="{00000000-0005-0000-0000-000063280000}"/>
    <cellStyle name="Calcul 6" xfId="3860" hidden="1" xr:uid="{00000000-0005-0000-0000-000064280000}"/>
    <cellStyle name="Calcul 6" xfId="2711" hidden="1" xr:uid="{00000000-0005-0000-0000-000065280000}"/>
    <cellStyle name="Calcul 6" xfId="4004" hidden="1" xr:uid="{00000000-0005-0000-0000-000066280000}"/>
    <cellStyle name="Calcul 6" xfId="4054" hidden="1" xr:uid="{00000000-0005-0000-0000-000067280000}"/>
    <cellStyle name="Calcul 6" xfId="4104" hidden="1" xr:uid="{00000000-0005-0000-0000-000068280000}"/>
    <cellStyle name="Calcul 6" xfId="4154" hidden="1" xr:uid="{00000000-0005-0000-0000-000069280000}"/>
    <cellStyle name="Calcul 6" xfId="4203" hidden="1" xr:uid="{00000000-0005-0000-0000-00006A280000}"/>
    <cellStyle name="Calcul 6" xfId="4252" hidden="1" xr:uid="{00000000-0005-0000-0000-00006B280000}"/>
    <cellStyle name="Calcul 6" xfId="4299" hidden="1" xr:uid="{00000000-0005-0000-0000-00006C280000}"/>
    <cellStyle name="Calcul 6" xfId="4346" hidden="1" xr:uid="{00000000-0005-0000-0000-00006D280000}"/>
    <cellStyle name="Calcul 6" xfId="4391" hidden="1" xr:uid="{00000000-0005-0000-0000-00006E280000}"/>
    <cellStyle name="Calcul 6" xfId="4430" hidden="1" xr:uid="{00000000-0005-0000-0000-00006F280000}"/>
    <cellStyle name="Calcul 6" xfId="4467" hidden="1" xr:uid="{00000000-0005-0000-0000-000070280000}"/>
    <cellStyle name="Calcul 6" xfId="4501" hidden="1" xr:uid="{00000000-0005-0000-0000-000071280000}"/>
    <cellStyle name="Calcul 6" xfId="4567" hidden="1" xr:uid="{00000000-0005-0000-0000-000072280000}"/>
    <cellStyle name="Calcul 6" xfId="4636" hidden="1" xr:uid="{00000000-0005-0000-0000-000073280000}"/>
    <cellStyle name="Calcul 6" xfId="4698" hidden="1" xr:uid="{00000000-0005-0000-0000-000074280000}"/>
    <cellStyle name="Calcul 6" xfId="4744" hidden="1" xr:uid="{00000000-0005-0000-0000-000075280000}"/>
    <cellStyle name="Calcul 6" xfId="4788" hidden="1" xr:uid="{00000000-0005-0000-0000-000076280000}"/>
    <cellStyle name="Calcul 6" xfId="4827" hidden="1" xr:uid="{00000000-0005-0000-0000-000077280000}"/>
    <cellStyle name="Calcul 6" xfId="4863" hidden="1" xr:uid="{00000000-0005-0000-0000-000078280000}"/>
    <cellStyle name="Calcul 6" xfId="4898" hidden="1" xr:uid="{00000000-0005-0000-0000-000079280000}"/>
    <cellStyle name="Calcul 6" xfId="4929" hidden="1" xr:uid="{00000000-0005-0000-0000-00007A280000}"/>
    <cellStyle name="Calcul 6" xfId="3887" hidden="1" xr:uid="{00000000-0005-0000-0000-00007B280000}"/>
    <cellStyle name="Calcul 6" xfId="4960" hidden="1" xr:uid="{00000000-0005-0000-0000-00007C280000}"/>
    <cellStyle name="Calcul 6" xfId="5022" hidden="1" xr:uid="{00000000-0005-0000-0000-00007D280000}"/>
    <cellStyle name="Calcul 6" xfId="5104" hidden="1" xr:uid="{00000000-0005-0000-0000-00007E280000}"/>
    <cellStyle name="Calcul 6" xfId="5153" hidden="1" xr:uid="{00000000-0005-0000-0000-00007F280000}"/>
    <cellStyle name="Calcul 6" xfId="5203" hidden="1" xr:uid="{00000000-0005-0000-0000-000080280000}"/>
    <cellStyle name="Calcul 6" xfId="5253" hidden="1" xr:uid="{00000000-0005-0000-0000-000081280000}"/>
    <cellStyle name="Calcul 6" xfId="5302" hidden="1" xr:uid="{00000000-0005-0000-0000-000082280000}"/>
    <cellStyle name="Calcul 6" xfId="5351" hidden="1" xr:uid="{00000000-0005-0000-0000-000083280000}"/>
    <cellStyle name="Calcul 6" xfId="5398" hidden="1" xr:uid="{00000000-0005-0000-0000-000084280000}"/>
    <cellStyle name="Calcul 6" xfId="5445" hidden="1" xr:uid="{00000000-0005-0000-0000-000085280000}"/>
    <cellStyle name="Calcul 6" xfId="5490" hidden="1" xr:uid="{00000000-0005-0000-0000-000086280000}"/>
    <cellStyle name="Calcul 6" xfId="5529" hidden="1" xr:uid="{00000000-0005-0000-0000-000087280000}"/>
    <cellStyle name="Calcul 6" xfId="5566" hidden="1" xr:uid="{00000000-0005-0000-0000-000088280000}"/>
    <cellStyle name="Calcul 6" xfId="5600" hidden="1" xr:uid="{00000000-0005-0000-0000-000089280000}"/>
    <cellStyle name="Calcul 6" xfId="5666" hidden="1" xr:uid="{00000000-0005-0000-0000-00008A280000}"/>
    <cellStyle name="Calcul 6" xfId="5734" hidden="1" xr:uid="{00000000-0005-0000-0000-00008B280000}"/>
    <cellStyle name="Calcul 6" xfId="5795" hidden="1" xr:uid="{00000000-0005-0000-0000-00008C280000}"/>
    <cellStyle name="Calcul 6" xfId="5841" hidden="1" xr:uid="{00000000-0005-0000-0000-00008D280000}"/>
    <cellStyle name="Calcul 6" xfId="5885" hidden="1" xr:uid="{00000000-0005-0000-0000-00008E280000}"/>
    <cellStyle name="Calcul 6" xfId="5924" hidden="1" xr:uid="{00000000-0005-0000-0000-00008F280000}"/>
    <cellStyle name="Calcul 6" xfId="5960" hidden="1" xr:uid="{00000000-0005-0000-0000-000090280000}"/>
    <cellStyle name="Calcul 6" xfId="5995" hidden="1" xr:uid="{00000000-0005-0000-0000-000091280000}"/>
    <cellStyle name="Calcul 6" xfId="6026" hidden="1" xr:uid="{00000000-0005-0000-0000-000092280000}"/>
    <cellStyle name="Calcul 6" xfId="6193" hidden="1" xr:uid="{00000000-0005-0000-0000-000093280000}"/>
    <cellStyle name="Calcul 6" xfId="6299" hidden="1" xr:uid="{00000000-0005-0000-0000-000094280000}"/>
    <cellStyle name="Calcul 6" xfId="6382" hidden="1" xr:uid="{00000000-0005-0000-0000-000095280000}"/>
    <cellStyle name="Calcul 6" xfId="6432" hidden="1" xr:uid="{00000000-0005-0000-0000-000096280000}"/>
    <cellStyle name="Calcul 6" xfId="6482" hidden="1" xr:uid="{00000000-0005-0000-0000-000097280000}"/>
    <cellStyle name="Calcul 6" xfId="6532" hidden="1" xr:uid="{00000000-0005-0000-0000-000098280000}"/>
    <cellStyle name="Calcul 6" xfId="6581" hidden="1" xr:uid="{00000000-0005-0000-0000-000099280000}"/>
    <cellStyle name="Calcul 6" xfId="6630" hidden="1" xr:uid="{00000000-0005-0000-0000-00009A280000}"/>
    <cellStyle name="Calcul 6" xfId="6677" hidden="1" xr:uid="{00000000-0005-0000-0000-00009B280000}"/>
    <cellStyle name="Calcul 6" xfId="6724" hidden="1" xr:uid="{00000000-0005-0000-0000-00009C280000}"/>
    <cellStyle name="Calcul 6" xfId="6769" hidden="1" xr:uid="{00000000-0005-0000-0000-00009D280000}"/>
    <cellStyle name="Calcul 6" xfId="6808" hidden="1" xr:uid="{00000000-0005-0000-0000-00009E280000}"/>
    <cellStyle name="Calcul 6" xfId="6845" hidden="1" xr:uid="{00000000-0005-0000-0000-00009F280000}"/>
    <cellStyle name="Calcul 6" xfId="6879" hidden="1" xr:uid="{00000000-0005-0000-0000-0000A0280000}"/>
    <cellStyle name="Calcul 6" xfId="6949" hidden="1" xr:uid="{00000000-0005-0000-0000-0000A1280000}"/>
    <cellStyle name="Calcul 6" xfId="7019" hidden="1" xr:uid="{00000000-0005-0000-0000-0000A2280000}"/>
    <cellStyle name="Calcul 6" xfId="7083" hidden="1" xr:uid="{00000000-0005-0000-0000-0000A3280000}"/>
    <cellStyle name="Calcul 6" xfId="7129" hidden="1" xr:uid="{00000000-0005-0000-0000-0000A4280000}"/>
    <cellStyle name="Calcul 6" xfId="7173" hidden="1" xr:uid="{00000000-0005-0000-0000-0000A5280000}"/>
    <cellStyle name="Calcul 6" xfId="7212" hidden="1" xr:uid="{00000000-0005-0000-0000-0000A6280000}"/>
    <cellStyle name="Calcul 6" xfId="7248" hidden="1" xr:uid="{00000000-0005-0000-0000-0000A7280000}"/>
    <cellStyle name="Calcul 6" xfId="7283" hidden="1" xr:uid="{00000000-0005-0000-0000-0000A8280000}"/>
    <cellStyle name="Calcul 6" xfId="7319" hidden="1" xr:uid="{00000000-0005-0000-0000-0000A9280000}"/>
    <cellStyle name="Calcul 6" xfId="7470" hidden="1" xr:uid="{00000000-0005-0000-0000-0000AA280000}"/>
    <cellStyle name="Calcul 6" xfId="7567" hidden="1" xr:uid="{00000000-0005-0000-0000-0000AB280000}"/>
    <cellStyle name="Calcul 6" xfId="7649" hidden="1" xr:uid="{00000000-0005-0000-0000-0000AC280000}"/>
    <cellStyle name="Calcul 6" xfId="7699" hidden="1" xr:uid="{00000000-0005-0000-0000-0000AD280000}"/>
    <cellStyle name="Calcul 6" xfId="7749" hidden="1" xr:uid="{00000000-0005-0000-0000-0000AE280000}"/>
    <cellStyle name="Calcul 6" xfId="7799" hidden="1" xr:uid="{00000000-0005-0000-0000-0000AF280000}"/>
    <cellStyle name="Calcul 6" xfId="7848" hidden="1" xr:uid="{00000000-0005-0000-0000-0000B0280000}"/>
    <cellStyle name="Calcul 6" xfId="7897" hidden="1" xr:uid="{00000000-0005-0000-0000-0000B1280000}"/>
    <cellStyle name="Calcul 6" xfId="7944" hidden="1" xr:uid="{00000000-0005-0000-0000-0000B2280000}"/>
    <cellStyle name="Calcul 6" xfId="7991" hidden="1" xr:uid="{00000000-0005-0000-0000-0000B3280000}"/>
    <cellStyle name="Calcul 6" xfId="8036" hidden="1" xr:uid="{00000000-0005-0000-0000-0000B4280000}"/>
    <cellStyle name="Calcul 6" xfId="8075" hidden="1" xr:uid="{00000000-0005-0000-0000-0000B5280000}"/>
    <cellStyle name="Calcul 6" xfId="8112" hidden="1" xr:uid="{00000000-0005-0000-0000-0000B6280000}"/>
    <cellStyle name="Calcul 6" xfId="8146" hidden="1" xr:uid="{00000000-0005-0000-0000-0000B7280000}"/>
    <cellStyle name="Calcul 6" xfId="8214" hidden="1" xr:uid="{00000000-0005-0000-0000-0000B8280000}"/>
    <cellStyle name="Calcul 6" xfId="8282" hidden="1" xr:uid="{00000000-0005-0000-0000-0000B9280000}"/>
    <cellStyle name="Calcul 6" xfId="8344" hidden="1" xr:uid="{00000000-0005-0000-0000-0000BA280000}"/>
    <cellStyle name="Calcul 6" xfId="8390" hidden="1" xr:uid="{00000000-0005-0000-0000-0000BB280000}"/>
    <cellStyle name="Calcul 6" xfId="8434" hidden="1" xr:uid="{00000000-0005-0000-0000-0000BC280000}"/>
    <cellStyle name="Calcul 6" xfId="8473" hidden="1" xr:uid="{00000000-0005-0000-0000-0000BD280000}"/>
    <cellStyle name="Calcul 6" xfId="8509" hidden="1" xr:uid="{00000000-0005-0000-0000-0000BE280000}"/>
    <cellStyle name="Calcul 6" xfId="8544" hidden="1" xr:uid="{00000000-0005-0000-0000-0000BF280000}"/>
    <cellStyle name="Calcul 6" xfId="8577" hidden="1" xr:uid="{00000000-0005-0000-0000-0000C0280000}"/>
    <cellStyle name="Calcul 6" xfId="7418" hidden="1" xr:uid="{00000000-0005-0000-0000-0000C1280000}"/>
    <cellStyle name="Calcul 6" xfId="8674" hidden="1" xr:uid="{00000000-0005-0000-0000-0000C2280000}"/>
    <cellStyle name="Calcul 6" xfId="8757" hidden="1" xr:uid="{00000000-0005-0000-0000-0000C3280000}"/>
    <cellStyle name="Calcul 6" xfId="8807" hidden="1" xr:uid="{00000000-0005-0000-0000-0000C4280000}"/>
    <cellStyle name="Calcul 6" xfId="8856" hidden="1" xr:uid="{00000000-0005-0000-0000-0000C5280000}"/>
    <cellStyle name="Calcul 6" xfId="8906" hidden="1" xr:uid="{00000000-0005-0000-0000-0000C6280000}"/>
    <cellStyle name="Calcul 6" xfId="8955" hidden="1" xr:uid="{00000000-0005-0000-0000-0000C7280000}"/>
    <cellStyle name="Calcul 6" xfId="9004" hidden="1" xr:uid="{00000000-0005-0000-0000-0000C8280000}"/>
    <cellStyle name="Calcul 6" xfId="9051" hidden="1" xr:uid="{00000000-0005-0000-0000-0000C9280000}"/>
    <cellStyle name="Calcul 6" xfId="9098" hidden="1" xr:uid="{00000000-0005-0000-0000-0000CA280000}"/>
    <cellStyle name="Calcul 6" xfId="9143" hidden="1" xr:uid="{00000000-0005-0000-0000-0000CB280000}"/>
    <cellStyle name="Calcul 6" xfId="9182" hidden="1" xr:uid="{00000000-0005-0000-0000-0000CC280000}"/>
    <cellStyle name="Calcul 6" xfId="9219" hidden="1" xr:uid="{00000000-0005-0000-0000-0000CD280000}"/>
    <cellStyle name="Calcul 6" xfId="9253" hidden="1" xr:uid="{00000000-0005-0000-0000-0000CE280000}"/>
    <cellStyle name="Calcul 6" xfId="9325" hidden="1" xr:uid="{00000000-0005-0000-0000-0000CF280000}"/>
    <cellStyle name="Calcul 6" xfId="9395" hidden="1" xr:uid="{00000000-0005-0000-0000-0000D0280000}"/>
    <cellStyle name="Calcul 6" xfId="9459" hidden="1" xr:uid="{00000000-0005-0000-0000-0000D1280000}"/>
    <cellStyle name="Calcul 6" xfId="9505" hidden="1" xr:uid="{00000000-0005-0000-0000-0000D2280000}"/>
    <cellStyle name="Calcul 6" xfId="9549" hidden="1" xr:uid="{00000000-0005-0000-0000-0000D3280000}"/>
    <cellStyle name="Calcul 6" xfId="9588" hidden="1" xr:uid="{00000000-0005-0000-0000-0000D4280000}"/>
    <cellStyle name="Calcul 6" xfId="9624" hidden="1" xr:uid="{00000000-0005-0000-0000-0000D5280000}"/>
    <cellStyle name="Calcul 6" xfId="9659" hidden="1" xr:uid="{00000000-0005-0000-0000-0000D6280000}"/>
    <cellStyle name="Calcul 6" xfId="9696" hidden="1" xr:uid="{00000000-0005-0000-0000-0000D7280000}"/>
    <cellStyle name="Calcul 6" xfId="9850" hidden="1" xr:uid="{00000000-0005-0000-0000-0000D8280000}"/>
    <cellStyle name="Calcul 6" xfId="9947" hidden="1" xr:uid="{00000000-0005-0000-0000-0000D9280000}"/>
    <cellStyle name="Calcul 6" xfId="10029" hidden="1" xr:uid="{00000000-0005-0000-0000-0000DA280000}"/>
    <cellStyle name="Calcul 6" xfId="10079" hidden="1" xr:uid="{00000000-0005-0000-0000-0000DB280000}"/>
    <cellStyle name="Calcul 6" xfId="10129" hidden="1" xr:uid="{00000000-0005-0000-0000-0000DC280000}"/>
    <cellStyle name="Calcul 6" xfId="10179" hidden="1" xr:uid="{00000000-0005-0000-0000-0000DD280000}"/>
    <cellStyle name="Calcul 6" xfId="10228" hidden="1" xr:uid="{00000000-0005-0000-0000-0000DE280000}"/>
    <cellStyle name="Calcul 6" xfId="10277" hidden="1" xr:uid="{00000000-0005-0000-0000-0000DF280000}"/>
    <cellStyle name="Calcul 6" xfId="10324" hidden="1" xr:uid="{00000000-0005-0000-0000-0000E0280000}"/>
    <cellStyle name="Calcul 6" xfId="10371" hidden="1" xr:uid="{00000000-0005-0000-0000-0000E1280000}"/>
    <cellStyle name="Calcul 6" xfId="10416" hidden="1" xr:uid="{00000000-0005-0000-0000-0000E2280000}"/>
    <cellStyle name="Calcul 6" xfId="10455" hidden="1" xr:uid="{00000000-0005-0000-0000-0000E3280000}"/>
    <cellStyle name="Calcul 6" xfId="10492" hidden="1" xr:uid="{00000000-0005-0000-0000-0000E4280000}"/>
    <cellStyle name="Calcul 6" xfId="10526" hidden="1" xr:uid="{00000000-0005-0000-0000-0000E5280000}"/>
    <cellStyle name="Calcul 6" xfId="10594" hidden="1" xr:uid="{00000000-0005-0000-0000-0000E6280000}"/>
    <cellStyle name="Calcul 6" xfId="10662" hidden="1" xr:uid="{00000000-0005-0000-0000-0000E7280000}"/>
    <cellStyle name="Calcul 6" xfId="10724" hidden="1" xr:uid="{00000000-0005-0000-0000-0000E8280000}"/>
    <cellStyle name="Calcul 6" xfId="10770" hidden="1" xr:uid="{00000000-0005-0000-0000-0000E9280000}"/>
    <cellStyle name="Calcul 6" xfId="10814" hidden="1" xr:uid="{00000000-0005-0000-0000-0000EA280000}"/>
    <cellStyle name="Calcul 6" xfId="10853" hidden="1" xr:uid="{00000000-0005-0000-0000-0000EB280000}"/>
    <cellStyle name="Calcul 6" xfId="10889" hidden="1" xr:uid="{00000000-0005-0000-0000-0000EC280000}"/>
    <cellStyle name="Calcul 6" xfId="10924" hidden="1" xr:uid="{00000000-0005-0000-0000-0000ED280000}"/>
    <cellStyle name="Calcul 6" xfId="10958" hidden="1" xr:uid="{00000000-0005-0000-0000-0000EE280000}"/>
    <cellStyle name="Calcul 6" xfId="9798" hidden="1" xr:uid="{00000000-0005-0000-0000-0000EF280000}"/>
    <cellStyle name="Calcul 6" xfId="8922" hidden="1" xr:uid="{00000000-0005-0000-0000-0000F0280000}"/>
    <cellStyle name="Calcul 6" xfId="11016" hidden="1" xr:uid="{00000000-0005-0000-0000-0000F1280000}"/>
    <cellStyle name="Calcul 6" xfId="11099" hidden="1" xr:uid="{00000000-0005-0000-0000-0000F2280000}"/>
    <cellStyle name="Calcul 6" xfId="11149" hidden="1" xr:uid="{00000000-0005-0000-0000-0000F3280000}"/>
    <cellStyle name="Calcul 6" xfId="11199" hidden="1" xr:uid="{00000000-0005-0000-0000-0000F4280000}"/>
    <cellStyle name="Calcul 6" xfId="11249" hidden="1" xr:uid="{00000000-0005-0000-0000-0000F5280000}"/>
    <cellStyle name="Calcul 6" xfId="11298" hidden="1" xr:uid="{00000000-0005-0000-0000-0000F6280000}"/>
    <cellStyle name="Calcul 6" xfId="11347" hidden="1" xr:uid="{00000000-0005-0000-0000-0000F7280000}"/>
    <cellStyle name="Calcul 6" xfId="11394" hidden="1" xr:uid="{00000000-0005-0000-0000-0000F8280000}"/>
    <cellStyle name="Calcul 6" xfId="11441" hidden="1" xr:uid="{00000000-0005-0000-0000-0000F9280000}"/>
    <cellStyle name="Calcul 6" xfId="11486" hidden="1" xr:uid="{00000000-0005-0000-0000-0000FA280000}"/>
    <cellStyle name="Calcul 6" xfId="11525" hidden="1" xr:uid="{00000000-0005-0000-0000-0000FB280000}"/>
    <cellStyle name="Calcul 6" xfId="11562" hidden="1" xr:uid="{00000000-0005-0000-0000-0000FC280000}"/>
    <cellStyle name="Calcul 6" xfId="11596" hidden="1" xr:uid="{00000000-0005-0000-0000-0000FD280000}"/>
    <cellStyle name="Calcul 6" xfId="11664" hidden="1" xr:uid="{00000000-0005-0000-0000-0000FE280000}"/>
    <cellStyle name="Calcul 6" xfId="11734" hidden="1" xr:uid="{00000000-0005-0000-0000-0000FF280000}"/>
    <cellStyle name="Calcul 6" xfId="11795" hidden="1" xr:uid="{00000000-0005-0000-0000-000000290000}"/>
    <cellStyle name="Calcul 6" xfId="11841" hidden="1" xr:uid="{00000000-0005-0000-0000-000001290000}"/>
    <cellStyle name="Calcul 6" xfId="11885" hidden="1" xr:uid="{00000000-0005-0000-0000-000002290000}"/>
    <cellStyle name="Calcul 6" xfId="11924" hidden="1" xr:uid="{00000000-0005-0000-0000-000003290000}"/>
    <cellStyle name="Calcul 6" xfId="11960" hidden="1" xr:uid="{00000000-0005-0000-0000-000004290000}"/>
    <cellStyle name="Calcul 6" xfId="11995" hidden="1" xr:uid="{00000000-0005-0000-0000-000005290000}"/>
    <cellStyle name="Calcul 6" xfId="12027" hidden="1" xr:uid="{00000000-0005-0000-0000-000006290000}"/>
    <cellStyle name="Calcul 6" xfId="12150" hidden="1" xr:uid="{00000000-0005-0000-0000-000007290000}"/>
    <cellStyle name="Calcul 6" xfId="12246" hidden="1" xr:uid="{00000000-0005-0000-0000-000008290000}"/>
    <cellStyle name="Calcul 6" xfId="12328" hidden="1" xr:uid="{00000000-0005-0000-0000-000009290000}"/>
    <cellStyle name="Calcul 6" xfId="12378" hidden="1" xr:uid="{00000000-0005-0000-0000-00000A290000}"/>
    <cellStyle name="Calcul 6" xfId="12428" hidden="1" xr:uid="{00000000-0005-0000-0000-00000B290000}"/>
    <cellStyle name="Calcul 6" xfId="12478" hidden="1" xr:uid="{00000000-0005-0000-0000-00000C290000}"/>
    <cellStyle name="Calcul 6" xfId="12527" hidden="1" xr:uid="{00000000-0005-0000-0000-00000D290000}"/>
    <cellStyle name="Calcul 6" xfId="12576" hidden="1" xr:uid="{00000000-0005-0000-0000-00000E290000}"/>
    <cellStyle name="Calcul 6" xfId="12623" hidden="1" xr:uid="{00000000-0005-0000-0000-00000F290000}"/>
    <cellStyle name="Calcul 6" xfId="12670" hidden="1" xr:uid="{00000000-0005-0000-0000-000010290000}"/>
    <cellStyle name="Calcul 6" xfId="12715" hidden="1" xr:uid="{00000000-0005-0000-0000-000011290000}"/>
    <cellStyle name="Calcul 6" xfId="12754" hidden="1" xr:uid="{00000000-0005-0000-0000-000012290000}"/>
    <cellStyle name="Calcul 6" xfId="12791" hidden="1" xr:uid="{00000000-0005-0000-0000-000013290000}"/>
    <cellStyle name="Calcul 6" xfId="12825" hidden="1" xr:uid="{00000000-0005-0000-0000-000014290000}"/>
    <cellStyle name="Calcul 6" xfId="12892" hidden="1" xr:uid="{00000000-0005-0000-0000-000015290000}"/>
    <cellStyle name="Calcul 6" xfId="12960" hidden="1" xr:uid="{00000000-0005-0000-0000-000016290000}"/>
    <cellStyle name="Calcul 6" xfId="13021" hidden="1" xr:uid="{00000000-0005-0000-0000-000017290000}"/>
    <cellStyle name="Calcul 6" xfId="13067" hidden="1" xr:uid="{00000000-0005-0000-0000-000018290000}"/>
    <cellStyle name="Calcul 6" xfId="13111" hidden="1" xr:uid="{00000000-0005-0000-0000-000019290000}"/>
    <cellStyle name="Calcul 6" xfId="13150" hidden="1" xr:uid="{00000000-0005-0000-0000-00001A290000}"/>
    <cellStyle name="Calcul 6" xfId="13186" hidden="1" xr:uid="{00000000-0005-0000-0000-00001B290000}"/>
    <cellStyle name="Calcul 6" xfId="13221" hidden="1" xr:uid="{00000000-0005-0000-0000-00001C290000}"/>
    <cellStyle name="Calcul 6" xfId="13252" hidden="1" xr:uid="{00000000-0005-0000-0000-00001D290000}"/>
    <cellStyle name="Calcul 6" xfId="12099" hidden="1" xr:uid="{00000000-0005-0000-0000-00001E290000}"/>
    <cellStyle name="Calcul 6" xfId="6161" hidden="1" xr:uid="{00000000-0005-0000-0000-00001F290000}"/>
    <cellStyle name="Calcul 6" xfId="11004" hidden="1" xr:uid="{00000000-0005-0000-0000-000020290000}"/>
    <cellStyle name="Calcul 6" xfId="13331" hidden="1" xr:uid="{00000000-0005-0000-0000-000021290000}"/>
    <cellStyle name="Calcul 6" xfId="13380" hidden="1" xr:uid="{00000000-0005-0000-0000-000022290000}"/>
    <cellStyle name="Calcul 6" xfId="13429" hidden="1" xr:uid="{00000000-0005-0000-0000-000023290000}"/>
    <cellStyle name="Calcul 6" xfId="13478" hidden="1" xr:uid="{00000000-0005-0000-0000-000024290000}"/>
    <cellStyle name="Calcul 6" xfId="13526" hidden="1" xr:uid="{00000000-0005-0000-0000-000025290000}"/>
    <cellStyle name="Calcul 6" xfId="13574" hidden="1" xr:uid="{00000000-0005-0000-0000-000026290000}"/>
    <cellStyle name="Calcul 6" xfId="13620" hidden="1" xr:uid="{00000000-0005-0000-0000-000027290000}"/>
    <cellStyle name="Calcul 6" xfId="13667" hidden="1" xr:uid="{00000000-0005-0000-0000-000028290000}"/>
    <cellStyle name="Calcul 6" xfId="13712" hidden="1" xr:uid="{00000000-0005-0000-0000-000029290000}"/>
    <cellStyle name="Calcul 6" xfId="13751" hidden="1" xr:uid="{00000000-0005-0000-0000-00002A290000}"/>
    <cellStyle name="Calcul 6" xfId="13788" hidden="1" xr:uid="{00000000-0005-0000-0000-00002B290000}"/>
    <cellStyle name="Calcul 6" xfId="13822" hidden="1" xr:uid="{00000000-0005-0000-0000-00002C290000}"/>
    <cellStyle name="Calcul 6" xfId="13888" hidden="1" xr:uid="{00000000-0005-0000-0000-00002D290000}"/>
    <cellStyle name="Calcul 6" xfId="13956" hidden="1" xr:uid="{00000000-0005-0000-0000-00002E290000}"/>
    <cellStyle name="Calcul 6" xfId="14017" hidden="1" xr:uid="{00000000-0005-0000-0000-00002F290000}"/>
    <cellStyle name="Calcul 6" xfId="14063" hidden="1" xr:uid="{00000000-0005-0000-0000-000030290000}"/>
    <cellStyle name="Calcul 6" xfId="14107" hidden="1" xr:uid="{00000000-0005-0000-0000-000031290000}"/>
    <cellStyle name="Calcul 6" xfId="14146" hidden="1" xr:uid="{00000000-0005-0000-0000-000032290000}"/>
    <cellStyle name="Calcul 6" xfId="14182" hidden="1" xr:uid="{00000000-0005-0000-0000-000033290000}"/>
    <cellStyle name="Calcul 6" xfId="14217" hidden="1" xr:uid="{00000000-0005-0000-0000-000034290000}"/>
    <cellStyle name="Calcul 6" xfId="14248" hidden="1" xr:uid="{00000000-0005-0000-0000-000035290000}"/>
    <cellStyle name="Calcul 6" xfId="14349" hidden="1" xr:uid="{00000000-0005-0000-0000-000036290000}"/>
    <cellStyle name="Calcul 6" xfId="14445" hidden="1" xr:uid="{00000000-0005-0000-0000-000037290000}"/>
    <cellStyle name="Calcul 6" xfId="14527" hidden="1" xr:uid="{00000000-0005-0000-0000-000038290000}"/>
    <cellStyle name="Calcul 6" xfId="14577" hidden="1" xr:uid="{00000000-0005-0000-0000-000039290000}"/>
    <cellStyle name="Calcul 6" xfId="14627" hidden="1" xr:uid="{00000000-0005-0000-0000-00003A290000}"/>
    <cellStyle name="Calcul 6" xfId="14677" hidden="1" xr:uid="{00000000-0005-0000-0000-00003B290000}"/>
    <cellStyle name="Calcul 6" xfId="14726" hidden="1" xr:uid="{00000000-0005-0000-0000-00003C290000}"/>
    <cellStyle name="Calcul 6" xfId="14775" hidden="1" xr:uid="{00000000-0005-0000-0000-00003D290000}"/>
    <cellStyle name="Calcul 6" xfId="14822" hidden="1" xr:uid="{00000000-0005-0000-0000-00003E290000}"/>
    <cellStyle name="Calcul 6" xfId="14869" hidden="1" xr:uid="{00000000-0005-0000-0000-00003F290000}"/>
    <cellStyle name="Calcul 6" xfId="14914" hidden="1" xr:uid="{00000000-0005-0000-0000-000040290000}"/>
    <cellStyle name="Calcul 6" xfId="14953" hidden="1" xr:uid="{00000000-0005-0000-0000-000041290000}"/>
    <cellStyle name="Calcul 6" xfId="14990" hidden="1" xr:uid="{00000000-0005-0000-0000-000042290000}"/>
    <cellStyle name="Calcul 6" xfId="15024" hidden="1" xr:uid="{00000000-0005-0000-0000-000043290000}"/>
    <cellStyle name="Calcul 6" xfId="15091" hidden="1" xr:uid="{00000000-0005-0000-0000-000044290000}"/>
    <cellStyle name="Calcul 6" xfId="15159" hidden="1" xr:uid="{00000000-0005-0000-0000-000045290000}"/>
    <cellStyle name="Calcul 6" xfId="15221" hidden="1" xr:uid="{00000000-0005-0000-0000-000046290000}"/>
    <cellStyle name="Calcul 6" xfId="15267" hidden="1" xr:uid="{00000000-0005-0000-0000-000047290000}"/>
    <cellStyle name="Calcul 6" xfId="15311" hidden="1" xr:uid="{00000000-0005-0000-0000-000048290000}"/>
    <cellStyle name="Calcul 6" xfId="15350" hidden="1" xr:uid="{00000000-0005-0000-0000-000049290000}"/>
    <cellStyle name="Calcul 6" xfId="15386" hidden="1" xr:uid="{00000000-0005-0000-0000-00004A290000}"/>
    <cellStyle name="Calcul 6" xfId="15421" hidden="1" xr:uid="{00000000-0005-0000-0000-00004B290000}"/>
    <cellStyle name="Calcul 6" xfId="15453" hidden="1" xr:uid="{00000000-0005-0000-0000-00004C290000}"/>
    <cellStyle name="Calcul 6" xfId="14298" hidden="1" xr:uid="{00000000-0005-0000-0000-00004D290000}"/>
    <cellStyle name="Calcul 6" xfId="15631" hidden="1" xr:uid="{00000000-0005-0000-0000-00004E290000}"/>
    <cellStyle name="Calcul 6" xfId="15737" hidden="1" xr:uid="{00000000-0005-0000-0000-00004F290000}"/>
    <cellStyle name="Calcul 6" xfId="15820" hidden="1" xr:uid="{00000000-0005-0000-0000-000050290000}"/>
    <cellStyle name="Calcul 6" xfId="15870" hidden="1" xr:uid="{00000000-0005-0000-0000-000051290000}"/>
    <cellStyle name="Calcul 6" xfId="15920" hidden="1" xr:uid="{00000000-0005-0000-0000-000052290000}"/>
    <cellStyle name="Calcul 6" xfId="15970" hidden="1" xr:uid="{00000000-0005-0000-0000-000053290000}"/>
    <cellStyle name="Calcul 6" xfId="16019" hidden="1" xr:uid="{00000000-0005-0000-0000-000054290000}"/>
    <cellStyle name="Calcul 6" xfId="16068" hidden="1" xr:uid="{00000000-0005-0000-0000-000055290000}"/>
    <cellStyle name="Calcul 6" xfId="16115" hidden="1" xr:uid="{00000000-0005-0000-0000-000056290000}"/>
    <cellStyle name="Calcul 6" xfId="16162" hidden="1" xr:uid="{00000000-0005-0000-0000-000057290000}"/>
    <cellStyle name="Calcul 6" xfId="16207" hidden="1" xr:uid="{00000000-0005-0000-0000-000058290000}"/>
    <cellStyle name="Calcul 6" xfId="16246" hidden="1" xr:uid="{00000000-0005-0000-0000-000059290000}"/>
    <cellStyle name="Calcul 6" xfId="16283" hidden="1" xr:uid="{00000000-0005-0000-0000-00005A290000}"/>
    <cellStyle name="Calcul 6" xfId="16317" hidden="1" xr:uid="{00000000-0005-0000-0000-00005B290000}"/>
    <cellStyle name="Calcul 6" xfId="16389" hidden="1" xr:uid="{00000000-0005-0000-0000-00005C290000}"/>
    <cellStyle name="Calcul 6" xfId="16459" hidden="1" xr:uid="{00000000-0005-0000-0000-00005D290000}"/>
    <cellStyle name="Calcul 6" xfId="16523" hidden="1" xr:uid="{00000000-0005-0000-0000-00005E290000}"/>
    <cellStyle name="Calcul 6" xfId="16569" hidden="1" xr:uid="{00000000-0005-0000-0000-00005F290000}"/>
    <cellStyle name="Calcul 6" xfId="16613" hidden="1" xr:uid="{00000000-0005-0000-0000-000060290000}"/>
    <cellStyle name="Calcul 6" xfId="16652" hidden="1" xr:uid="{00000000-0005-0000-0000-000061290000}"/>
    <cellStyle name="Calcul 6" xfId="16688" hidden="1" xr:uid="{00000000-0005-0000-0000-000062290000}"/>
    <cellStyle name="Calcul 6" xfId="16723" hidden="1" xr:uid="{00000000-0005-0000-0000-000063290000}"/>
    <cellStyle name="Calcul 6" xfId="16760" hidden="1" xr:uid="{00000000-0005-0000-0000-000064290000}"/>
    <cellStyle name="Calcul 6" xfId="16925" hidden="1" xr:uid="{00000000-0005-0000-0000-000065290000}"/>
    <cellStyle name="Calcul 6" xfId="17022" hidden="1" xr:uid="{00000000-0005-0000-0000-000066290000}"/>
    <cellStyle name="Calcul 6" xfId="17104" hidden="1" xr:uid="{00000000-0005-0000-0000-000067290000}"/>
    <cellStyle name="Calcul 6" xfId="17154" hidden="1" xr:uid="{00000000-0005-0000-0000-000068290000}"/>
    <cellStyle name="Calcul 6" xfId="17204" hidden="1" xr:uid="{00000000-0005-0000-0000-000069290000}"/>
    <cellStyle name="Calcul 6" xfId="17254" hidden="1" xr:uid="{00000000-0005-0000-0000-00006A290000}"/>
    <cellStyle name="Calcul 6" xfId="17303" hidden="1" xr:uid="{00000000-0005-0000-0000-00006B290000}"/>
    <cellStyle name="Calcul 6" xfId="17352" hidden="1" xr:uid="{00000000-0005-0000-0000-00006C290000}"/>
    <cellStyle name="Calcul 6" xfId="17399" hidden="1" xr:uid="{00000000-0005-0000-0000-00006D290000}"/>
    <cellStyle name="Calcul 6" xfId="17446" hidden="1" xr:uid="{00000000-0005-0000-0000-00006E290000}"/>
    <cellStyle name="Calcul 6" xfId="17491" hidden="1" xr:uid="{00000000-0005-0000-0000-00006F290000}"/>
    <cellStyle name="Calcul 6" xfId="17530" hidden="1" xr:uid="{00000000-0005-0000-0000-000070290000}"/>
    <cellStyle name="Calcul 6" xfId="17567" hidden="1" xr:uid="{00000000-0005-0000-0000-000071290000}"/>
    <cellStyle name="Calcul 6" xfId="17601" hidden="1" xr:uid="{00000000-0005-0000-0000-000072290000}"/>
    <cellStyle name="Calcul 6" xfId="17669" hidden="1" xr:uid="{00000000-0005-0000-0000-000073290000}"/>
    <cellStyle name="Calcul 6" xfId="17737" hidden="1" xr:uid="{00000000-0005-0000-0000-000074290000}"/>
    <cellStyle name="Calcul 6" xfId="17799" hidden="1" xr:uid="{00000000-0005-0000-0000-000075290000}"/>
    <cellStyle name="Calcul 6" xfId="17845" hidden="1" xr:uid="{00000000-0005-0000-0000-000076290000}"/>
    <cellStyle name="Calcul 6" xfId="17889" hidden="1" xr:uid="{00000000-0005-0000-0000-000077290000}"/>
    <cellStyle name="Calcul 6" xfId="17928" hidden="1" xr:uid="{00000000-0005-0000-0000-000078290000}"/>
    <cellStyle name="Calcul 6" xfId="17964" hidden="1" xr:uid="{00000000-0005-0000-0000-000079290000}"/>
    <cellStyle name="Calcul 6" xfId="17999" hidden="1" xr:uid="{00000000-0005-0000-0000-00007A290000}"/>
    <cellStyle name="Calcul 6" xfId="18033" hidden="1" xr:uid="{00000000-0005-0000-0000-00007B290000}"/>
    <cellStyle name="Calcul 6" xfId="16873" hidden="1" xr:uid="{00000000-0005-0000-0000-00007C290000}"/>
    <cellStyle name="Calcul 6" xfId="16792" hidden="1" xr:uid="{00000000-0005-0000-0000-00007D290000}"/>
    <cellStyle name="Calcul 6" xfId="15504" hidden="1" xr:uid="{00000000-0005-0000-0000-00007E290000}"/>
    <cellStyle name="Calcul 6" xfId="18159" hidden="1" xr:uid="{00000000-0005-0000-0000-00007F290000}"/>
    <cellStyle name="Calcul 6" xfId="18209" hidden="1" xr:uid="{00000000-0005-0000-0000-000080290000}"/>
    <cellStyle name="Calcul 6" xfId="18259" hidden="1" xr:uid="{00000000-0005-0000-0000-000081290000}"/>
    <cellStyle name="Calcul 6" xfId="18309" hidden="1" xr:uid="{00000000-0005-0000-0000-000082290000}"/>
    <cellStyle name="Calcul 6" xfId="18358" hidden="1" xr:uid="{00000000-0005-0000-0000-000083290000}"/>
    <cellStyle name="Calcul 6" xfId="18406" hidden="1" xr:uid="{00000000-0005-0000-0000-000084290000}"/>
    <cellStyle name="Calcul 6" xfId="18453" hidden="1" xr:uid="{00000000-0005-0000-0000-000085290000}"/>
    <cellStyle name="Calcul 6" xfId="18500" hidden="1" xr:uid="{00000000-0005-0000-0000-000086290000}"/>
    <cellStyle name="Calcul 6" xfId="18545" hidden="1" xr:uid="{00000000-0005-0000-0000-000087290000}"/>
    <cellStyle name="Calcul 6" xfId="18584" hidden="1" xr:uid="{00000000-0005-0000-0000-000088290000}"/>
    <cellStyle name="Calcul 6" xfId="18621" hidden="1" xr:uid="{00000000-0005-0000-0000-000089290000}"/>
    <cellStyle name="Calcul 6" xfId="18655" hidden="1" xr:uid="{00000000-0005-0000-0000-00008A290000}"/>
    <cellStyle name="Calcul 6" xfId="18727" hidden="1" xr:uid="{00000000-0005-0000-0000-00008B290000}"/>
    <cellStyle name="Calcul 6" xfId="18797" hidden="1" xr:uid="{00000000-0005-0000-0000-00008C290000}"/>
    <cellStyle name="Calcul 6" xfId="18861" hidden="1" xr:uid="{00000000-0005-0000-0000-00008D290000}"/>
    <cellStyle name="Calcul 6" xfId="18907" hidden="1" xr:uid="{00000000-0005-0000-0000-00008E290000}"/>
    <cellStyle name="Calcul 6" xfId="18951" hidden="1" xr:uid="{00000000-0005-0000-0000-00008F290000}"/>
    <cellStyle name="Calcul 6" xfId="18990" hidden="1" xr:uid="{00000000-0005-0000-0000-000090290000}"/>
    <cellStyle name="Calcul 6" xfId="19026" hidden="1" xr:uid="{00000000-0005-0000-0000-000091290000}"/>
    <cellStyle name="Calcul 6" xfId="19061" hidden="1" xr:uid="{00000000-0005-0000-0000-000092290000}"/>
    <cellStyle name="Calcul 6" xfId="19098" hidden="1" xr:uid="{00000000-0005-0000-0000-000093290000}"/>
    <cellStyle name="Calcul 6" xfId="19261" hidden="1" xr:uid="{00000000-0005-0000-0000-000094290000}"/>
    <cellStyle name="Calcul 6" xfId="19358" hidden="1" xr:uid="{00000000-0005-0000-0000-000095290000}"/>
    <cellStyle name="Calcul 6" xfId="19440" hidden="1" xr:uid="{00000000-0005-0000-0000-000096290000}"/>
    <cellStyle name="Calcul 6" xfId="19490" hidden="1" xr:uid="{00000000-0005-0000-0000-000097290000}"/>
    <cellStyle name="Calcul 6" xfId="19540" hidden="1" xr:uid="{00000000-0005-0000-0000-000098290000}"/>
    <cellStyle name="Calcul 6" xfId="19590" hidden="1" xr:uid="{00000000-0005-0000-0000-000099290000}"/>
    <cellStyle name="Calcul 6" xfId="19639" hidden="1" xr:uid="{00000000-0005-0000-0000-00009A290000}"/>
    <cellStyle name="Calcul 6" xfId="19688" hidden="1" xr:uid="{00000000-0005-0000-0000-00009B290000}"/>
    <cellStyle name="Calcul 6" xfId="19735" hidden="1" xr:uid="{00000000-0005-0000-0000-00009C290000}"/>
    <cellStyle name="Calcul 6" xfId="19782" hidden="1" xr:uid="{00000000-0005-0000-0000-00009D290000}"/>
    <cellStyle name="Calcul 6" xfId="19827" hidden="1" xr:uid="{00000000-0005-0000-0000-00009E290000}"/>
    <cellStyle name="Calcul 6" xfId="19866" hidden="1" xr:uid="{00000000-0005-0000-0000-00009F290000}"/>
    <cellStyle name="Calcul 6" xfId="19903" hidden="1" xr:uid="{00000000-0005-0000-0000-0000A0290000}"/>
    <cellStyle name="Calcul 6" xfId="19937" hidden="1" xr:uid="{00000000-0005-0000-0000-0000A1290000}"/>
    <cellStyle name="Calcul 6" xfId="20004" hidden="1" xr:uid="{00000000-0005-0000-0000-0000A2290000}"/>
    <cellStyle name="Calcul 6" xfId="20072" hidden="1" xr:uid="{00000000-0005-0000-0000-0000A3290000}"/>
    <cellStyle name="Calcul 6" xfId="20134" hidden="1" xr:uid="{00000000-0005-0000-0000-0000A4290000}"/>
    <cellStyle name="Calcul 6" xfId="20180" hidden="1" xr:uid="{00000000-0005-0000-0000-0000A5290000}"/>
    <cellStyle name="Calcul 6" xfId="20224" hidden="1" xr:uid="{00000000-0005-0000-0000-0000A6290000}"/>
    <cellStyle name="Calcul 6" xfId="20263" hidden="1" xr:uid="{00000000-0005-0000-0000-0000A7290000}"/>
    <cellStyle name="Calcul 6" xfId="20299" hidden="1" xr:uid="{00000000-0005-0000-0000-0000A8290000}"/>
    <cellStyle name="Calcul 6" xfId="20334" hidden="1" xr:uid="{00000000-0005-0000-0000-0000A9290000}"/>
    <cellStyle name="Calcul 6" xfId="20368" hidden="1" xr:uid="{00000000-0005-0000-0000-0000AA290000}"/>
    <cellStyle name="Calcul 6" xfId="19209" hidden="1" xr:uid="{00000000-0005-0000-0000-0000AB290000}"/>
    <cellStyle name="Calcul 6" xfId="18009" hidden="1" xr:uid="{00000000-0005-0000-0000-0000AC290000}"/>
    <cellStyle name="Calcul 6" xfId="18085" hidden="1" xr:uid="{00000000-0005-0000-0000-0000AD290000}"/>
    <cellStyle name="Calcul 6" xfId="20489" hidden="1" xr:uid="{00000000-0005-0000-0000-0000AE290000}"/>
    <cellStyle name="Calcul 6" xfId="20539" hidden="1" xr:uid="{00000000-0005-0000-0000-0000AF290000}"/>
    <cellStyle name="Calcul 6" xfId="20589" hidden="1" xr:uid="{00000000-0005-0000-0000-0000B0290000}"/>
    <cellStyle name="Calcul 6" xfId="20639" hidden="1" xr:uid="{00000000-0005-0000-0000-0000B1290000}"/>
    <cellStyle name="Calcul 6" xfId="20688" hidden="1" xr:uid="{00000000-0005-0000-0000-0000B2290000}"/>
    <cellStyle name="Calcul 6" xfId="20737" hidden="1" xr:uid="{00000000-0005-0000-0000-0000B3290000}"/>
    <cellStyle name="Calcul 6" xfId="20784" hidden="1" xr:uid="{00000000-0005-0000-0000-0000B4290000}"/>
    <cellStyle name="Calcul 6" xfId="20831" hidden="1" xr:uid="{00000000-0005-0000-0000-0000B5290000}"/>
    <cellStyle name="Calcul 6" xfId="20876" hidden="1" xr:uid="{00000000-0005-0000-0000-0000B6290000}"/>
    <cellStyle name="Calcul 6" xfId="20915" hidden="1" xr:uid="{00000000-0005-0000-0000-0000B7290000}"/>
    <cellStyle name="Calcul 6" xfId="20952" hidden="1" xr:uid="{00000000-0005-0000-0000-0000B8290000}"/>
    <cellStyle name="Calcul 6" xfId="20986" hidden="1" xr:uid="{00000000-0005-0000-0000-0000B9290000}"/>
    <cellStyle name="Calcul 6" xfId="21056" hidden="1" xr:uid="{00000000-0005-0000-0000-0000BA290000}"/>
    <cellStyle name="Calcul 6" xfId="21126" hidden="1" xr:uid="{00000000-0005-0000-0000-0000BB290000}"/>
    <cellStyle name="Calcul 6" xfId="21189" hidden="1" xr:uid="{00000000-0005-0000-0000-0000BC290000}"/>
    <cellStyle name="Calcul 6" xfId="21235" hidden="1" xr:uid="{00000000-0005-0000-0000-0000BD290000}"/>
    <cellStyle name="Calcul 6" xfId="21279" hidden="1" xr:uid="{00000000-0005-0000-0000-0000BE290000}"/>
    <cellStyle name="Calcul 6" xfId="21318" hidden="1" xr:uid="{00000000-0005-0000-0000-0000BF290000}"/>
    <cellStyle name="Calcul 6" xfId="21354" hidden="1" xr:uid="{00000000-0005-0000-0000-0000C0290000}"/>
    <cellStyle name="Calcul 6" xfId="21389" hidden="1" xr:uid="{00000000-0005-0000-0000-0000C1290000}"/>
    <cellStyle name="Calcul 6" xfId="21424" hidden="1" xr:uid="{00000000-0005-0000-0000-0000C2290000}"/>
    <cellStyle name="Calcul 6" xfId="21582" hidden="1" xr:uid="{00000000-0005-0000-0000-0000C3290000}"/>
    <cellStyle name="Calcul 6" xfId="21679" hidden="1" xr:uid="{00000000-0005-0000-0000-0000C4290000}"/>
    <cellStyle name="Calcul 6" xfId="21761" hidden="1" xr:uid="{00000000-0005-0000-0000-0000C5290000}"/>
    <cellStyle name="Calcul 6" xfId="21811" hidden="1" xr:uid="{00000000-0005-0000-0000-0000C6290000}"/>
    <cellStyle name="Calcul 6" xfId="21861" hidden="1" xr:uid="{00000000-0005-0000-0000-0000C7290000}"/>
    <cellStyle name="Calcul 6" xfId="21911" hidden="1" xr:uid="{00000000-0005-0000-0000-0000C8290000}"/>
    <cellStyle name="Calcul 6" xfId="21960" hidden="1" xr:uid="{00000000-0005-0000-0000-0000C9290000}"/>
    <cellStyle name="Calcul 6" xfId="22009" hidden="1" xr:uid="{00000000-0005-0000-0000-0000CA290000}"/>
    <cellStyle name="Calcul 6" xfId="22056" hidden="1" xr:uid="{00000000-0005-0000-0000-0000CB290000}"/>
    <cellStyle name="Calcul 6" xfId="22103" hidden="1" xr:uid="{00000000-0005-0000-0000-0000CC290000}"/>
    <cellStyle name="Calcul 6" xfId="22148" hidden="1" xr:uid="{00000000-0005-0000-0000-0000CD290000}"/>
    <cellStyle name="Calcul 6" xfId="22187" hidden="1" xr:uid="{00000000-0005-0000-0000-0000CE290000}"/>
    <cellStyle name="Calcul 6" xfId="22224" hidden="1" xr:uid="{00000000-0005-0000-0000-0000CF290000}"/>
    <cellStyle name="Calcul 6" xfId="22258" hidden="1" xr:uid="{00000000-0005-0000-0000-0000D0290000}"/>
    <cellStyle name="Calcul 6" xfId="22326" hidden="1" xr:uid="{00000000-0005-0000-0000-0000D1290000}"/>
    <cellStyle name="Calcul 6" xfId="22394" hidden="1" xr:uid="{00000000-0005-0000-0000-0000D2290000}"/>
    <cellStyle name="Calcul 6" xfId="22456" hidden="1" xr:uid="{00000000-0005-0000-0000-0000D3290000}"/>
    <cellStyle name="Calcul 6" xfId="22502" hidden="1" xr:uid="{00000000-0005-0000-0000-0000D4290000}"/>
    <cellStyle name="Calcul 6" xfId="22546" hidden="1" xr:uid="{00000000-0005-0000-0000-0000D5290000}"/>
    <cellStyle name="Calcul 6" xfId="22585" hidden="1" xr:uid="{00000000-0005-0000-0000-0000D6290000}"/>
    <cellStyle name="Calcul 6" xfId="22621" hidden="1" xr:uid="{00000000-0005-0000-0000-0000D7290000}"/>
    <cellStyle name="Calcul 6" xfId="22656" hidden="1" xr:uid="{00000000-0005-0000-0000-0000D8290000}"/>
    <cellStyle name="Calcul 6" xfId="22690" hidden="1" xr:uid="{00000000-0005-0000-0000-0000D9290000}"/>
    <cellStyle name="Calcul 6" xfId="21530" hidden="1" xr:uid="{00000000-0005-0000-0000-0000DA290000}"/>
    <cellStyle name="Calcul 6" xfId="20398" hidden="1" xr:uid="{00000000-0005-0000-0000-0000DB290000}"/>
    <cellStyle name="Calcul 6" xfId="19144" hidden="1" xr:uid="{00000000-0005-0000-0000-0000DC290000}"/>
    <cellStyle name="Calcul 6" xfId="22804" hidden="1" xr:uid="{00000000-0005-0000-0000-0000DD290000}"/>
    <cellStyle name="Calcul 6" xfId="22854" hidden="1" xr:uid="{00000000-0005-0000-0000-0000DE290000}"/>
    <cellStyle name="Calcul 6" xfId="22904" hidden="1" xr:uid="{00000000-0005-0000-0000-0000DF290000}"/>
    <cellStyle name="Calcul 6" xfId="22954" hidden="1" xr:uid="{00000000-0005-0000-0000-0000E0290000}"/>
    <cellStyle name="Calcul 6" xfId="23002" hidden="1" xr:uid="{00000000-0005-0000-0000-0000E1290000}"/>
    <cellStyle name="Calcul 6" xfId="23051" hidden="1" xr:uid="{00000000-0005-0000-0000-0000E2290000}"/>
    <cellStyle name="Calcul 6" xfId="23097" hidden="1" xr:uid="{00000000-0005-0000-0000-0000E3290000}"/>
    <cellStyle name="Calcul 6" xfId="23144" hidden="1" xr:uid="{00000000-0005-0000-0000-0000E4290000}"/>
    <cellStyle name="Calcul 6" xfId="23189" hidden="1" xr:uid="{00000000-0005-0000-0000-0000E5290000}"/>
    <cellStyle name="Calcul 6" xfId="23228" hidden="1" xr:uid="{00000000-0005-0000-0000-0000E6290000}"/>
    <cellStyle name="Calcul 6" xfId="23265" hidden="1" xr:uid="{00000000-0005-0000-0000-0000E7290000}"/>
    <cellStyle name="Calcul 6" xfId="23299" hidden="1" xr:uid="{00000000-0005-0000-0000-0000E8290000}"/>
    <cellStyle name="Calcul 6" xfId="23368" hidden="1" xr:uid="{00000000-0005-0000-0000-0000E9290000}"/>
    <cellStyle name="Calcul 6" xfId="23438" hidden="1" xr:uid="{00000000-0005-0000-0000-0000EA290000}"/>
    <cellStyle name="Calcul 6" xfId="23500" hidden="1" xr:uid="{00000000-0005-0000-0000-0000EB290000}"/>
    <cellStyle name="Calcul 6" xfId="23546" hidden="1" xr:uid="{00000000-0005-0000-0000-0000EC290000}"/>
    <cellStyle name="Calcul 6" xfId="23590" hidden="1" xr:uid="{00000000-0005-0000-0000-0000ED290000}"/>
    <cellStyle name="Calcul 6" xfId="23629" hidden="1" xr:uid="{00000000-0005-0000-0000-0000EE290000}"/>
    <cellStyle name="Calcul 6" xfId="23665" hidden="1" xr:uid="{00000000-0005-0000-0000-0000EF290000}"/>
    <cellStyle name="Calcul 6" xfId="23700" hidden="1" xr:uid="{00000000-0005-0000-0000-0000F0290000}"/>
    <cellStyle name="Calcul 6" xfId="23732" hidden="1" xr:uid="{00000000-0005-0000-0000-0000F1290000}"/>
    <cellStyle name="Calcul 6" xfId="23883" hidden="1" xr:uid="{00000000-0005-0000-0000-0000F2290000}"/>
    <cellStyle name="Calcul 6" xfId="23979" hidden="1" xr:uid="{00000000-0005-0000-0000-0000F3290000}"/>
    <cellStyle name="Calcul 6" xfId="24061" hidden="1" xr:uid="{00000000-0005-0000-0000-0000F4290000}"/>
    <cellStyle name="Calcul 6" xfId="24111" hidden="1" xr:uid="{00000000-0005-0000-0000-0000F5290000}"/>
    <cellStyle name="Calcul 6" xfId="24161" hidden="1" xr:uid="{00000000-0005-0000-0000-0000F6290000}"/>
    <cellStyle name="Calcul 6" xfId="24211" hidden="1" xr:uid="{00000000-0005-0000-0000-0000F7290000}"/>
    <cellStyle name="Calcul 6" xfId="24260" hidden="1" xr:uid="{00000000-0005-0000-0000-0000F8290000}"/>
    <cellStyle name="Calcul 6" xfId="24309" hidden="1" xr:uid="{00000000-0005-0000-0000-0000F9290000}"/>
    <cellStyle name="Calcul 6" xfId="24356" hidden="1" xr:uid="{00000000-0005-0000-0000-0000FA290000}"/>
    <cellStyle name="Calcul 6" xfId="24403" hidden="1" xr:uid="{00000000-0005-0000-0000-0000FB290000}"/>
    <cellStyle name="Calcul 6" xfId="24448" hidden="1" xr:uid="{00000000-0005-0000-0000-0000FC290000}"/>
    <cellStyle name="Calcul 6" xfId="24487" hidden="1" xr:uid="{00000000-0005-0000-0000-0000FD290000}"/>
    <cellStyle name="Calcul 6" xfId="24524" hidden="1" xr:uid="{00000000-0005-0000-0000-0000FE290000}"/>
    <cellStyle name="Calcul 6" xfId="24558" hidden="1" xr:uid="{00000000-0005-0000-0000-0000FF290000}"/>
    <cellStyle name="Calcul 6" xfId="24626" hidden="1" xr:uid="{00000000-0005-0000-0000-0000002A0000}"/>
    <cellStyle name="Calcul 6" xfId="24694" hidden="1" xr:uid="{00000000-0005-0000-0000-0000012A0000}"/>
    <cellStyle name="Calcul 6" xfId="24756" hidden="1" xr:uid="{00000000-0005-0000-0000-0000022A0000}"/>
    <cellStyle name="Calcul 6" xfId="24802" hidden="1" xr:uid="{00000000-0005-0000-0000-0000032A0000}"/>
    <cellStyle name="Calcul 6" xfId="24846" hidden="1" xr:uid="{00000000-0005-0000-0000-0000042A0000}"/>
    <cellStyle name="Calcul 6" xfId="24885" hidden="1" xr:uid="{00000000-0005-0000-0000-0000052A0000}"/>
    <cellStyle name="Calcul 6" xfId="24921" hidden="1" xr:uid="{00000000-0005-0000-0000-0000062A0000}"/>
    <cellStyle name="Calcul 6" xfId="24956" hidden="1" xr:uid="{00000000-0005-0000-0000-0000072A0000}"/>
    <cellStyle name="Calcul 6" xfId="24988" hidden="1" xr:uid="{00000000-0005-0000-0000-0000082A0000}"/>
    <cellStyle name="Calcul 6" xfId="23831" hidden="1" xr:uid="{00000000-0005-0000-0000-0000092A0000}"/>
    <cellStyle name="Calcul 6" xfId="21467" hidden="1" xr:uid="{00000000-0005-0000-0000-00000A2A0000}"/>
    <cellStyle name="Calcul 6" xfId="20351" hidden="1" xr:uid="{00000000-0005-0000-0000-00000B2A0000}"/>
    <cellStyle name="Calcul 6" xfId="25103" hidden="1" xr:uid="{00000000-0005-0000-0000-00000C2A0000}"/>
    <cellStyle name="Calcul 6" xfId="25153" hidden="1" xr:uid="{00000000-0005-0000-0000-00000D2A0000}"/>
    <cellStyle name="Calcul 6" xfId="25203" hidden="1" xr:uid="{00000000-0005-0000-0000-00000E2A0000}"/>
    <cellStyle name="Calcul 6" xfId="25253" hidden="1" xr:uid="{00000000-0005-0000-0000-00000F2A0000}"/>
    <cellStyle name="Calcul 6" xfId="25302" hidden="1" xr:uid="{00000000-0005-0000-0000-0000102A0000}"/>
    <cellStyle name="Calcul 6" xfId="25351" hidden="1" xr:uid="{00000000-0005-0000-0000-0000112A0000}"/>
    <cellStyle name="Calcul 6" xfId="25398" hidden="1" xr:uid="{00000000-0005-0000-0000-0000122A0000}"/>
    <cellStyle name="Calcul 6" xfId="25444" hidden="1" xr:uid="{00000000-0005-0000-0000-0000132A0000}"/>
    <cellStyle name="Calcul 6" xfId="25488" hidden="1" xr:uid="{00000000-0005-0000-0000-0000142A0000}"/>
    <cellStyle name="Calcul 6" xfId="25526" hidden="1" xr:uid="{00000000-0005-0000-0000-0000152A0000}"/>
    <cellStyle name="Calcul 6" xfId="25563" hidden="1" xr:uid="{00000000-0005-0000-0000-0000162A0000}"/>
    <cellStyle name="Calcul 6" xfId="25597" hidden="1" xr:uid="{00000000-0005-0000-0000-0000172A0000}"/>
    <cellStyle name="Calcul 6" xfId="25664" hidden="1" xr:uid="{00000000-0005-0000-0000-0000182A0000}"/>
    <cellStyle name="Calcul 6" xfId="25734" hidden="1" xr:uid="{00000000-0005-0000-0000-0000192A0000}"/>
    <cellStyle name="Calcul 6" xfId="25795" hidden="1" xr:uid="{00000000-0005-0000-0000-00001A2A0000}"/>
    <cellStyle name="Calcul 6" xfId="25841" hidden="1" xr:uid="{00000000-0005-0000-0000-00001B2A0000}"/>
    <cellStyle name="Calcul 6" xfId="25885" hidden="1" xr:uid="{00000000-0005-0000-0000-00001C2A0000}"/>
    <cellStyle name="Calcul 6" xfId="25924" hidden="1" xr:uid="{00000000-0005-0000-0000-00001D2A0000}"/>
    <cellStyle name="Calcul 6" xfId="25960" hidden="1" xr:uid="{00000000-0005-0000-0000-00001E2A0000}"/>
    <cellStyle name="Calcul 6" xfId="25995" hidden="1" xr:uid="{00000000-0005-0000-0000-00001F2A0000}"/>
    <cellStyle name="Calcul 6" xfId="26026" hidden="1" xr:uid="{00000000-0005-0000-0000-0000202A0000}"/>
    <cellStyle name="Calcul 6" xfId="26148" hidden="1" xr:uid="{00000000-0005-0000-0000-0000212A0000}"/>
    <cellStyle name="Calcul 6" xfId="26244" hidden="1" xr:uid="{00000000-0005-0000-0000-0000222A0000}"/>
    <cellStyle name="Calcul 6" xfId="26326" hidden="1" xr:uid="{00000000-0005-0000-0000-0000232A0000}"/>
    <cellStyle name="Calcul 6" xfId="26376" hidden="1" xr:uid="{00000000-0005-0000-0000-0000242A0000}"/>
    <cellStyle name="Calcul 6" xfId="26426" hidden="1" xr:uid="{00000000-0005-0000-0000-0000252A0000}"/>
    <cellStyle name="Calcul 6" xfId="26476" hidden="1" xr:uid="{00000000-0005-0000-0000-0000262A0000}"/>
    <cellStyle name="Calcul 6" xfId="26525" hidden="1" xr:uid="{00000000-0005-0000-0000-0000272A0000}"/>
    <cellStyle name="Calcul 6" xfId="26574" hidden="1" xr:uid="{00000000-0005-0000-0000-0000282A0000}"/>
    <cellStyle name="Calcul 6" xfId="26621" hidden="1" xr:uid="{00000000-0005-0000-0000-0000292A0000}"/>
    <cellStyle name="Calcul 6" xfId="26668" hidden="1" xr:uid="{00000000-0005-0000-0000-00002A2A0000}"/>
    <cellStyle name="Calcul 6" xfId="26713" hidden="1" xr:uid="{00000000-0005-0000-0000-00002B2A0000}"/>
    <cellStyle name="Calcul 6" xfId="26752" hidden="1" xr:uid="{00000000-0005-0000-0000-00002C2A0000}"/>
    <cellStyle name="Calcul 6" xfId="26789" hidden="1" xr:uid="{00000000-0005-0000-0000-00002D2A0000}"/>
    <cellStyle name="Calcul 6" xfId="26823" hidden="1" xr:uid="{00000000-0005-0000-0000-00002E2A0000}"/>
    <cellStyle name="Calcul 6" xfId="26890" hidden="1" xr:uid="{00000000-0005-0000-0000-00002F2A0000}"/>
    <cellStyle name="Calcul 6" xfId="26958" hidden="1" xr:uid="{00000000-0005-0000-0000-0000302A0000}"/>
    <cellStyle name="Calcul 6" xfId="27019" hidden="1" xr:uid="{00000000-0005-0000-0000-0000312A0000}"/>
    <cellStyle name="Calcul 6" xfId="27065" hidden="1" xr:uid="{00000000-0005-0000-0000-0000322A0000}"/>
    <cellStyle name="Calcul 6" xfId="27109" hidden="1" xr:uid="{00000000-0005-0000-0000-0000332A0000}"/>
    <cellStyle name="Calcul 6" xfId="27148" hidden="1" xr:uid="{00000000-0005-0000-0000-0000342A0000}"/>
    <cellStyle name="Calcul 6" xfId="27184" hidden="1" xr:uid="{00000000-0005-0000-0000-0000352A0000}"/>
    <cellStyle name="Calcul 6" xfId="27219" hidden="1" xr:uid="{00000000-0005-0000-0000-0000362A0000}"/>
    <cellStyle name="Calcul 6" xfId="27250" hidden="1" xr:uid="{00000000-0005-0000-0000-0000372A0000}"/>
    <cellStyle name="Calcul 6" xfId="26097" hidden="1" xr:uid="{00000000-0005-0000-0000-0000382A0000}"/>
    <cellStyle name="Calcul 6" xfId="23773" hidden="1" xr:uid="{00000000-0005-0000-0000-0000392A0000}"/>
    <cellStyle name="Calcul 6" xfId="23771" hidden="1" xr:uid="{00000000-0005-0000-0000-00003A2A0000}"/>
    <cellStyle name="Calcul 6" xfId="27338" hidden="1" xr:uid="{00000000-0005-0000-0000-00003B2A0000}"/>
    <cellStyle name="Calcul 6" xfId="27387" hidden="1" xr:uid="{00000000-0005-0000-0000-00003C2A0000}"/>
    <cellStyle name="Calcul 6" xfId="27436" hidden="1" xr:uid="{00000000-0005-0000-0000-00003D2A0000}"/>
    <cellStyle name="Calcul 6" xfId="27485" hidden="1" xr:uid="{00000000-0005-0000-0000-00003E2A0000}"/>
    <cellStyle name="Calcul 6" xfId="27533" hidden="1" xr:uid="{00000000-0005-0000-0000-00003F2A0000}"/>
    <cellStyle name="Calcul 6" xfId="27581" hidden="1" xr:uid="{00000000-0005-0000-0000-0000402A0000}"/>
    <cellStyle name="Calcul 6" xfId="27627" hidden="1" xr:uid="{00000000-0005-0000-0000-0000412A0000}"/>
    <cellStyle name="Calcul 6" xfId="27674" hidden="1" xr:uid="{00000000-0005-0000-0000-0000422A0000}"/>
    <cellStyle name="Calcul 6" xfId="27719" hidden="1" xr:uid="{00000000-0005-0000-0000-0000432A0000}"/>
    <cellStyle name="Calcul 6" xfId="27758" hidden="1" xr:uid="{00000000-0005-0000-0000-0000442A0000}"/>
    <cellStyle name="Calcul 6" xfId="27795" hidden="1" xr:uid="{00000000-0005-0000-0000-0000452A0000}"/>
    <cellStyle name="Calcul 6" xfId="27829" hidden="1" xr:uid="{00000000-0005-0000-0000-0000462A0000}"/>
    <cellStyle name="Calcul 6" xfId="27895" hidden="1" xr:uid="{00000000-0005-0000-0000-0000472A0000}"/>
    <cellStyle name="Calcul 6" xfId="27963" hidden="1" xr:uid="{00000000-0005-0000-0000-0000482A0000}"/>
    <cellStyle name="Calcul 6" xfId="28024" hidden="1" xr:uid="{00000000-0005-0000-0000-0000492A0000}"/>
    <cellStyle name="Calcul 6" xfId="28070" hidden="1" xr:uid="{00000000-0005-0000-0000-00004A2A0000}"/>
    <cellStyle name="Calcul 6" xfId="28114" hidden="1" xr:uid="{00000000-0005-0000-0000-00004B2A0000}"/>
    <cellStyle name="Calcul 6" xfId="28153" hidden="1" xr:uid="{00000000-0005-0000-0000-00004C2A0000}"/>
    <cellStyle name="Calcul 6" xfId="28189" hidden="1" xr:uid="{00000000-0005-0000-0000-00004D2A0000}"/>
    <cellStyle name="Calcul 6" xfId="28224" hidden="1" xr:uid="{00000000-0005-0000-0000-00004E2A0000}"/>
    <cellStyle name="Calcul 6" xfId="28255" hidden="1" xr:uid="{00000000-0005-0000-0000-00004F2A0000}"/>
    <cellStyle name="Calcul 6" xfId="28355" hidden="1" xr:uid="{00000000-0005-0000-0000-0000502A0000}"/>
    <cellStyle name="Calcul 6" xfId="28450" hidden="1" xr:uid="{00000000-0005-0000-0000-0000512A0000}"/>
    <cellStyle name="Calcul 6" xfId="28532" hidden="1" xr:uid="{00000000-0005-0000-0000-0000522A0000}"/>
    <cellStyle name="Calcul 6" xfId="28582" hidden="1" xr:uid="{00000000-0005-0000-0000-0000532A0000}"/>
    <cellStyle name="Calcul 6" xfId="28632" hidden="1" xr:uid="{00000000-0005-0000-0000-0000542A0000}"/>
    <cellStyle name="Calcul 6" xfId="28682" hidden="1" xr:uid="{00000000-0005-0000-0000-0000552A0000}"/>
    <cellStyle name="Calcul 6" xfId="28731" hidden="1" xr:uid="{00000000-0005-0000-0000-0000562A0000}"/>
    <cellStyle name="Calcul 6" xfId="28780" hidden="1" xr:uid="{00000000-0005-0000-0000-0000572A0000}"/>
    <cellStyle name="Calcul 6" xfId="28827" hidden="1" xr:uid="{00000000-0005-0000-0000-0000582A0000}"/>
    <cellStyle name="Calcul 6" xfId="28874" hidden="1" xr:uid="{00000000-0005-0000-0000-0000592A0000}"/>
    <cellStyle name="Calcul 6" xfId="28919" hidden="1" xr:uid="{00000000-0005-0000-0000-00005A2A0000}"/>
    <cellStyle name="Calcul 6" xfId="28958" hidden="1" xr:uid="{00000000-0005-0000-0000-00005B2A0000}"/>
    <cellStyle name="Calcul 6" xfId="28995" hidden="1" xr:uid="{00000000-0005-0000-0000-00005C2A0000}"/>
    <cellStyle name="Calcul 6" xfId="29029" hidden="1" xr:uid="{00000000-0005-0000-0000-00005D2A0000}"/>
    <cellStyle name="Calcul 6" xfId="29095" hidden="1" xr:uid="{00000000-0005-0000-0000-00005E2A0000}"/>
    <cellStyle name="Calcul 6" xfId="29163" hidden="1" xr:uid="{00000000-0005-0000-0000-00005F2A0000}"/>
    <cellStyle name="Calcul 6" xfId="29224" hidden="1" xr:uid="{00000000-0005-0000-0000-0000602A0000}"/>
    <cellStyle name="Calcul 6" xfId="29270" hidden="1" xr:uid="{00000000-0005-0000-0000-0000612A0000}"/>
    <cellStyle name="Calcul 6" xfId="29314" hidden="1" xr:uid="{00000000-0005-0000-0000-0000622A0000}"/>
    <cellStyle name="Calcul 6" xfId="29353" hidden="1" xr:uid="{00000000-0005-0000-0000-0000632A0000}"/>
    <cellStyle name="Calcul 6" xfId="29389" hidden="1" xr:uid="{00000000-0005-0000-0000-0000642A0000}"/>
    <cellStyle name="Calcul 6" xfId="29424" hidden="1" xr:uid="{00000000-0005-0000-0000-0000652A0000}"/>
    <cellStyle name="Calcul 6" xfId="29455" hidden="1" xr:uid="{00000000-0005-0000-0000-0000662A0000}"/>
    <cellStyle name="Calcul 6" xfId="28305" hidden="1" xr:uid="{00000000-0005-0000-0000-0000672A0000}"/>
    <cellStyle name="Calcul 6" xfId="29507" hidden="1" xr:uid="{00000000-0005-0000-0000-0000682A0000}"/>
    <cellStyle name="Calcul 6" xfId="29592" hidden="1" xr:uid="{00000000-0005-0000-0000-0000692A0000}"/>
    <cellStyle name="Calcul 6" xfId="29674" hidden="1" xr:uid="{00000000-0005-0000-0000-00006A2A0000}"/>
    <cellStyle name="Calcul 6" xfId="29723" hidden="1" xr:uid="{00000000-0005-0000-0000-00006B2A0000}"/>
    <cellStyle name="Calcul 6" xfId="29772" hidden="1" xr:uid="{00000000-0005-0000-0000-00006C2A0000}"/>
    <cellStyle name="Calcul 6" xfId="29821" hidden="1" xr:uid="{00000000-0005-0000-0000-00006D2A0000}"/>
    <cellStyle name="Calcul 6" xfId="29869" hidden="1" xr:uid="{00000000-0005-0000-0000-00006E2A0000}"/>
    <cellStyle name="Calcul 6" xfId="29917" hidden="1" xr:uid="{00000000-0005-0000-0000-00006F2A0000}"/>
    <cellStyle name="Calcul 6" xfId="29963" hidden="1" xr:uid="{00000000-0005-0000-0000-0000702A0000}"/>
    <cellStyle name="Calcul 6" xfId="30009" hidden="1" xr:uid="{00000000-0005-0000-0000-0000712A0000}"/>
    <cellStyle name="Calcul 6" xfId="30053" hidden="1" xr:uid="{00000000-0005-0000-0000-0000722A0000}"/>
    <cellStyle name="Calcul 6" xfId="30091" hidden="1" xr:uid="{00000000-0005-0000-0000-0000732A0000}"/>
    <cellStyle name="Calcul 6" xfId="30128" hidden="1" xr:uid="{00000000-0005-0000-0000-0000742A0000}"/>
    <cellStyle name="Calcul 6" xfId="30162" hidden="1" xr:uid="{00000000-0005-0000-0000-0000752A0000}"/>
    <cellStyle name="Calcul 6" xfId="30227" hidden="1" xr:uid="{00000000-0005-0000-0000-0000762A0000}"/>
    <cellStyle name="Calcul 6" xfId="30295" hidden="1" xr:uid="{00000000-0005-0000-0000-0000772A0000}"/>
    <cellStyle name="Calcul 6" xfId="30356" hidden="1" xr:uid="{00000000-0005-0000-0000-0000782A0000}"/>
    <cellStyle name="Calcul 6" xfId="30402" hidden="1" xr:uid="{00000000-0005-0000-0000-0000792A0000}"/>
    <cellStyle name="Calcul 6" xfId="30446" hidden="1" xr:uid="{00000000-0005-0000-0000-00007A2A0000}"/>
    <cellStyle name="Calcul 6" xfId="30485" hidden="1" xr:uid="{00000000-0005-0000-0000-00007B2A0000}"/>
    <cellStyle name="Calcul 6" xfId="30521" hidden="1" xr:uid="{00000000-0005-0000-0000-00007C2A0000}"/>
    <cellStyle name="Calcul 6" xfId="30556" hidden="1" xr:uid="{00000000-0005-0000-0000-00007D2A0000}"/>
    <cellStyle name="Calcul 6" xfId="30587" hidden="1" xr:uid="{00000000-0005-0000-0000-00007E2A0000}"/>
    <cellStyle name="Calcul 6" xfId="30687" hidden="1" xr:uid="{00000000-0005-0000-0000-00007F2A0000}"/>
    <cellStyle name="Calcul 6" xfId="30782" hidden="1" xr:uid="{00000000-0005-0000-0000-0000802A0000}"/>
    <cellStyle name="Calcul 6" xfId="30864" hidden="1" xr:uid="{00000000-0005-0000-0000-0000812A0000}"/>
    <cellStyle name="Calcul 6" xfId="30914" hidden="1" xr:uid="{00000000-0005-0000-0000-0000822A0000}"/>
    <cellStyle name="Calcul 6" xfId="30964" hidden="1" xr:uid="{00000000-0005-0000-0000-0000832A0000}"/>
    <cellStyle name="Calcul 6" xfId="31014" hidden="1" xr:uid="{00000000-0005-0000-0000-0000842A0000}"/>
    <cellStyle name="Calcul 6" xfId="31063" hidden="1" xr:uid="{00000000-0005-0000-0000-0000852A0000}"/>
    <cellStyle name="Calcul 6" xfId="31112" hidden="1" xr:uid="{00000000-0005-0000-0000-0000862A0000}"/>
    <cellStyle name="Calcul 6" xfId="31159" hidden="1" xr:uid="{00000000-0005-0000-0000-0000872A0000}"/>
    <cellStyle name="Calcul 6" xfId="31206" hidden="1" xr:uid="{00000000-0005-0000-0000-0000882A0000}"/>
    <cellStyle name="Calcul 6" xfId="31251" hidden="1" xr:uid="{00000000-0005-0000-0000-0000892A0000}"/>
    <cellStyle name="Calcul 6" xfId="31290" hidden="1" xr:uid="{00000000-0005-0000-0000-00008A2A0000}"/>
    <cellStyle name="Calcul 6" xfId="31327" hidden="1" xr:uid="{00000000-0005-0000-0000-00008B2A0000}"/>
    <cellStyle name="Calcul 6" xfId="31361" hidden="1" xr:uid="{00000000-0005-0000-0000-00008C2A0000}"/>
    <cellStyle name="Calcul 6" xfId="31427" hidden="1" xr:uid="{00000000-0005-0000-0000-00008D2A0000}"/>
    <cellStyle name="Calcul 6" xfId="31495" hidden="1" xr:uid="{00000000-0005-0000-0000-00008E2A0000}"/>
    <cellStyle name="Calcul 6" xfId="31556" hidden="1" xr:uid="{00000000-0005-0000-0000-00008F2A0000}"/>
    <cellStyle name="Calcul 6" xfId="31602" hidden="1" xr:uid="{00000000-0005-0000-0000-0000902A0000}"/>
    <cellStyle name="Calcul 6" xfId="31646" hidden="1" xr:uid="{00000000-0005-0000-0000-0000912A0000}"/>
    <cellStyle name="Calcul 6" xfId="31685" hidden="1" xr:uid="{00000000-0005-0000-0000-0000922A0000}"/>
    <cellStyle name="Calcul 6" xfId="31721" hidden="1" xr:uid="{00000000-0005-0000-0000-0000932A0000}"/>
    <cellStyle name="Calcul 6" xfId="31756" hidden="1" xr:uid="{00000000-0005-0000-0000-0000942A0000}"/>
    <cellStyle name="Calcul 6" xfId="31787" hidden="1" xr:uid="{00000000-0005-0000-0000-0000952A0000}"/>
    <cellStyle name="Calcul 6" xfId="30637" xr:uid="{00000000-0005-0000-0000-0000962A0000}"/>
    <cellStyle name="Calcul 7" xfId="138" hidden="1" xr:uid="{00000000-0005-0000-0000-0000972A0000}"/>
    <cellStyle name="Calcul 7" xfId="244" hidden="1" xr:uid="{00000000-0005-0000-0000-0000982A0000}"/>
    <cellStyle name="Calcul 7" xfId="306" hidden="1" xr:uid="{00000000-0005-0000-0000-0000992A0000}"/>
    <cellStyle name="Calcul 7" xfId="356" hidden="1" xr:uid="{00000000-0005-0000-0000-00009A2A0000}"/>
    <cellStyle name="Calcul 7" xfId="406" hidden="1" xr:uid="{00000000-0005-0000-0000-00009B2A0000}"/>
    <cellStyle name="Calcul 7" xfId="456" hidden="1" xr:uid="{00000000-0005-0000-0000-00009C2A0000}"/>
    <cellStyle name="Calcul 7" xfId="505" hidden="1" xr:uid="{00000000-0005-0000-0000-00009D2A0000}"/>
    <cellStyle name="Calcul 7" xfId="554" hidden="1" xr:uid="{00000000-0005-0000-0000-00009E2A0000}"/>
    <cellStyle name="Calcul 7" xfId="601" hidden="1" xr:uid="{00000000-0005-0000-0000-00009F2A0000}"/>
    <cellStyle name="Calcul 7" xfId="648" hidden="1" xr:uid="{00000000-0005-0000-0000-0000A02A0000}"/>
    <cellStyle name="Calcul 7" xfId="693" hidden="1" xr:uid="{00000000-0005-0000-0000-0000A12A0000}"/>
    <cellStyle name="Calcul 7" xfId="732" hidden="1" xr:uid="{00000000-0005-0000-0000-0000A22A0000}"/>
    <cellStyle name="Calcul 7" xfId="769" hidden="1" xr:uid="{00000000-0005-0000-0000-0000A32A0000}"/>
    <cellStyle name="Calcul 7" xfId="803" hidden="1" xr:uid="{00000000-0005-0000-0000-0000A42A0000}"/>
    <cellStyle name="Calcul 7" xfId="896" hidden="1" xr:uid="{00000000-0005-0000-0000-0000A52A0000}"/>
    <cellStyle name="Calcul 7" xfId="946" hidden="1" xr:uid="{00000000-0005-0000-0000-0000A62A0000}"/>
    <cellStyle name="Calcul 7" xfId="1011" hidden="1" xr:uid="{00000000-0005-0000-0000-0000A72A0000}"/>
    <cellStyle name="Calcul 7" xfId="1057" hidden="1" xr:uid="{00000000-0005-0000-0000-0000A82A0000}"/>
    <cellStyle name="Calcul 7" xfId="1101" hidden="1" xr:uid="{00000000-0005-0000-0000-0000A92A0000}"/>
    <cellStyle name="Calcul 7" xfId="1140" hidden="1" xr:uid="{00000000-0005-0000-0000-0000AA2A0000}"/>
    <cellStyle name="Calcul 7" xfId="1176" hidden="1" xr:uid="{00000000-0005-0000-0000-0000AB2A0000}"/>
    <cellStyle name="Calcul 7" xfId="1211" hidden="1" xr:uid="{00000000-0005-0000-0000-0000AC2A0000}"/>
    <cellStyle name="Calcul 7" xfId="1267" hidden="1" xr:uid="{00000000-0005-0000-0000-0000AD2A0000}"/>
    <cellStyle name="Calcul 7" xfId="1514" hidden="1" xr:uid="{00000000-0005-0000-0000-0000AE2A0000}"/>
    <cellStyle name="Calcul 7" xfId="1620" hidden="1" xr:uid="{00000000-0005-0000-0000-0000AF2A0000}"/>
    <cellStyle name="Calcul 7" xfId="1682" hidden="1" xr:uid="{00000000-0005-0000-0000-0000B02A0000}"/>
    <cellStyle name="Calcul 7" xfId="1732" hidden="1" xr:uid="{00000000-0005-0000-0000-0000B12A0000}"/>
    <cellStyle name="Calcul 7" xfId="1782" hidden="1" xr:uid="{00000000-0005-0000-0000-0000B22A0000}"/>
    <cellStyle name="Calcul 7" xfId="1832" hidden="1" xr:uid="{00000000-0005-0000-0000-0000B32A0000}"/>
    <cellStyle name="Calcul 7" xfId="1881" hidden="1" xr:uid="{00000000-0005-0000-0000-0000B42A0000}"/>
    <cellStyle name="Calcul 7" xfId="1930" hidden="1" xr:uid="{00000000-0005-0000-0000-0000B52A0000}"/>
    <cellStyle name="Calcul 7" xfId="1977" hidden="1" xr:uid="{00000000-0005-0000-0000-0000B62A0000}"/>
    <cellStyle name="Calcul 7" xfId="2024" hidden="1" xr:uid="{00000000-0005-0000-0000-0000B72A0000}"/>
    <cellStyle name="Calcul 7" xfId="2069" hidden="1" xr:uid="{00000000-0005-0000-0000-0000B82A0000}"/>
    <cellStyle name="Calcul 7" xfId="2108" hidden="1" xr:uid="{00000000-0005-0000-0000-0000B92A0000}"/>
    <cellStyle name="Calcul 7" xfId="2145" hidden="1" xr:uid="{00000000-0005-0000-0000-0000BA2A0000}"/>
    <cellStyle name="Calcul 7" xfId="2179" hidden="1" xr:uid="{00000000-0005-0000-0000-0000BB2A0000}"/>
    <cellStyle name="Calcul 7" xfId="2272" hidden="1" xr:uid="{00000000-0005-0000-0000-0000BC2A0000}"/>
    <cellStyle name="Calcul 7" xfId="2322" hidden="1" xr:uid="{00000000-0005-0000-0000-0000BD2A0000}"/>
    <cellStyle name="Calcul 7" xfId="2387" hidden="1" xr:uid="{00000000-0005-0000-0000-0000BE2A0000}"/>
    <cellStyle name="Calcul 7" xfId="2433" hidden="1" xr:uid="{00000000-0005-0000-0000-0000BF2A0000}"/>
    <cellStyle name="Calcul 7" xfId="2477" hidden="1" xr:uid="{00000000-0005-0000-0000-0000C02A0000}"/>
    <cellStyle name="Calcul 7" xfId="2516" hidden="1" xr:uid="{00000000-0005-0000-0000-0000C12A0000}"/>
    <cellStyle name="Calcul 7" xfId="2552" hidden="1" xr:uid="{00000000-0005-0000-0000-0000C22A0000}"/>
    <cellStyle name="Calcul 7" xfId="2587" hidden="1" xr:uid="{00000000-0005-0000-0000-0000C32A0000}"/>
    <cellStyle name="Calcul 7" xfId="2642" hidden="1" xr:uid="{00000000-0005-0000-0000-0000C42A0000}"/>
    <cellStyle name="Calcul 7" xfId="1441" hidden="1" xr:uid="{00000000-0005-0000-0000-0000C52A0000}"/>
    <cellStyle name="Calcul 7" xfId="1472" hidden="1" xr:uid="{00000000-0005-0000-0000-0000C62A0000}"/>
    <cellStyle name="Calcul 7" xfId="2815" hidden="1" xr:uid="{00000000-0005-0000-0000-0000C72A0000}"/>
    <cellStyle name="Calcul 7" xfId="2877" hidden="1" xr:uid="{00000000-0005-0000-0000-0000C82A0000}"/>
    <cellStyle name="Calcul 7" xfId="2926" hidden="1" xr:uid="{00000000-0005-0000-0000-0000C92A0000}"/>
    <cellStyle name="Calcul 7" xfId="2976" hidden="1" xr:uid="{00000000-0005-0000-0000-0000CA2A0000}"/>
    <cellStyle name="Calcul 7" xfId="3026" hidden="1" xr:uid="{00000000-0005-0000-0000-0000CB2A0000}"/>
    <cellStyle name="Calcul 7" xfId="3075" hidden="1" xr:uid="{00000000-0005-0000-0000-0000CC2A0000}"/>
    <cellStyle name="Calcul 7" xfId="3124" hidden="1" xr:uid="{00000000-0005-0000-0000-0000CD2A0000}"/>
    <cellStyle name="Calcul 7" xfId="3171" hidden="1" xr:uid="{00000000-0005-0000-0000-0000CE2A0000}"/>
    <cellStyle name="Calcul 7" xfId="3218" hidden="1" xr:uid="{00000000-0005-0000-0000-0000CF2A0000}"/>
    <cellStyle name="Calcul 7" xfId="3263" hidden="1" xr:uid="{00000000-0005-0000-0000-0000D02A0000}"/>
    <cellStyle name="Calcul 7" xfId="3302" hidden="1" xr:uid="{00000000-0005-0000-0000-0000D12A0000}"/>
    <cellStyle name="Calcul 7" xfId="3339" hidden="1" xr:uid="{00000000-0005-0000-0000-0000D22A0000}"/>
    <cellStyle name="Calcul 7" xfId="3373" hidden="1" xr:uid="{00000000-0005-0000-0000-0000D32A0000}"/>
    <cellStyle name="Calcul 7" xfId="3465" hidden="1" xr:uid="{00000000-0005-0000-0000-0000D42A0000}"/>
    <cellStyle name="Calcul 7" xfId="3515" hidden="1" xr:uid="{00000000-0005-0000-0000-0000D52A0000}"/>
    <cellStyle name="Calcul 7" xfId="3579" hidden="1" xr:uid="{00000000-0005-0000-0000-0000D62A0000}"/>
    <cellStyle name="Calcul 7" xfId="3625" hidden="1" xr:uid="{00000000-0005-0000-0000-0000D72A0000}"/>
    <cellStyle name="Calcul 7" xfId="3669" hidden="1" xr:uid="{00000000-0005-0000-0000-0000D82A0000}"/>
    <cellStyle name="Calcul 7" xfId="3708" hidden="1" xr:uid="{00000000-0005-0000-0000-0000D92A0000}"/>
    <cellStyle name="Calcul 7" xfId="3744" hidden="1" xr:uid="{00000000-0005-0000-0000-0000DA2A0000}"/>
    <cellStyle name="Calcul 7" xfId="3779" hidden="1" xr:uid="{00000000-0005-0000-0000-0000DB2A0000}"/>
    <cellStyle name="Calcul 7" xfId="3833" hidden="1" xr:uid="{00000000-0005-0000-0000-0000DC2A0000}"/>
    <cellStyle name="Calcul 7" xfId="1466" hidden="1" xr:uid="{00000000-0005-0000-0000-0000DD2A0000}"/>
    <cellStyle name="Calcul 7" xfId="1546" hidden="1" xr:uid="{00000000-0005-0000-0000-0000DE2A0000}"/>
    <cellStyle name="Calcul 7" xfId="3987" hidden="1" xr:uid="{00000000-0005-0000-0000-0000DF2A0000}"/>
    <cellStyle name="Calcul 7" xfId="4037" hidden="1" xr:uid="{00000000-0005-0000-0000-0000E02A0000}"/>
    <cellStyle name="Calcul 7" xfId="4087" hidden="1" xr:uid="{00000000-0005-0000-0000-0000E12A0000}"/>
    <cellStyle name="Calcul 7" xfId="4137" hidden="1" xr:uid="{00000000-0005-0000-0000-0000E22A0000}"/>
    <cellStyle name="Calcul 7" xfId="4186" hidden="1" xr:uid="{00000000-0005-0000-0000-0000E32A0000}"/>
    <cellStyle name="Calcul 7" xfId="4235" hidden="1" xr:uid="{00000000-0005-0000-0000-0000E42A0000}"/>
    <cellStyle name="Calcul 7" xfId="4282" hidden="1" xr:uid="{00000000-0005-0000-0000-0000E52A0000}"/>
    <cellStyle name="Calcul 7" xfId="4329" hidden="1" xr:uid="{00000000-0005-0000-0000-0000E62A0000}"/>
    <cellStyle name="Calcul 7" xfId="4374" hidden="1" xr:uid="{00000000-0005-0000-0000-0000E72A0000}"/>
    <cellStyle name="Calcul 7" xfId="4413" hidden="1" xr:uid="{00000000-0005-0000-0000-0000E82A0000}"/>
    <cellStyle name="Calcul 7" xfId="4450" hidden="1" xr:uid="{00000000-0005-0000-0000-0000E92A0000}"/>
    <cellStyle name="Calcul 7" xfId="4484" hidden="1" xr:uid="{00000000-0005-0000-0000-0000EA2A0000}"/>
    <cellStyle name="Calcul 7" xfId="4571" hidden="1" xr:uid="{00000000-0005-0000-0000-0000EB2A0000}"/>
    <cellStyle name="Calcul 7" xfId="4620" hidden="1" xr:uid="{00000000-0005-0000-0000-0000EC2A0000}"/>
    <cellStyle name="Calcul 7" xfId="4683" hidden="1" xr:uid="{00000000-0005-0000-0000-0000ED2A0000}"/>
    <cellStyle name="Calcul 7" xfId="4729" hidden="1" xr:uid="{00000000-0005-0000-0000-0000EE2A0000}"/>
    <cellStyle name="Calcul 7" xfId="4773" hidden="1" xr:uid="{00000000-0005-0000-0000-0000EF2A0000}"/>
    <cellStyle name="Calcul 7" xfId="4812" hidden="1" xr:uid="{00000000-0005-0000-0000-0000F02A0000}"/>
    <cellStyle name="Calcul 7" xfId="4848" hidden="1" xr:uid="{00000000-0005-0000-0000-0000F12A0000}"/>
    <cellStyle name="Calcul 7" xfId="4883" hidden="1" xr:uid="{00000000-0005-0000-0000-0000F22A0000}"/>
    <cellStyle name="Calcul 7" xfId="4933" hidden="1" xr:uid="{00000000-0005-0000-0000-0000F32A0000}"/>
    <cellStyle name="Calcul 7" xfId="3903" hidden="1" xr:uid="{00000000-0005-0000-0000-0000F42A0000}"/>
    <cellStyle name="Calcul 7" xfId="1388" hidden="1" xr:uid="{00000000-0005-0000-0000-0000F52A0000}"/>
    <cellStyle name="Calcul 7" xfId="5026" hidden="1" xr:uid="{00000000-0005-0000-0000-0000F62A0000}"/>
    <cellStyle name="Calcul 7" xfId="5087" hidden="1" xr:uid="{00000000-0005-0000-0000-0000F72A0000}"/>
    <cellStyle name="Calcul 7" xfId="5136" hidden="1" xr:uid="{00000000-0005-0000-0000-0000F82A0000}"/>
    <cellStyle name="Calcul 7" xfId="5186" hidden="1" xr:uid="{00000000-0005-0000-0000-0000F92A0000}"/>
    <cellStyle name="Calcul 7" xfId="5236" hidden="1" xr:uid="{00000000-0005-0000-0000-0000FA2A0000}"/>
    <cellStyle name="Calcul 7" xfId="5285" hidden="1" xr:uid="{00000000-0005-0000-0000-0000FB2A0000}"/>
    <cellStyle name="Calcul 7" xfId="5334" hidden="1" xr:uid="{00000000-0005-0000-0000-0000FC2A0000}"/>
    <cellStyle name="Calcul 7" xfId="5381" hidden="1" xr:uid="{00000000-0005-0000-0000-0000FD2A0000}"/>
    <cellStyle name="Calcul 7" xfId="5428" hidden="1" xr:uid="{00000000-0005-0000-0000-0000FE2A0000}"/>
    <cellStyle name="Calcul 7" xfId="5473" hidden="1" xr:uid="{00000000-0005-0000-0000-0000FF2A0000}"/>
    <cellStyle name="Calcul 7" xfId="5512" hidden="1" xr:uid="{00000000-0005-0000-0000-0000002B0000}"/>
    <cellStyle name="Calcul 7" xfId="5549" hidden="1" xr:uid="{00000000-0005-0000-0000-0000012B0000}"/>
    <cellStyle name="Calcul 7" xfId="5583" hidden="1" xr:uid="{00000000-0005-0000-0000-0000022B0000}"/>
    <cellStyle name="Calcul 7" xfId="5670" hidden="1" xr:uid="{00000000-0005-0000-0000-0000032B0000}"/>
    <cellStyle name="Calcul 7" xfId="5718" hidden="1" xr:uid="{00000000-0005-0000-0000-0000042B0000}"/>
    <cellStyle name="Calcul 7" xfId="5780" hidden="1" xr:uid="{00000000-0005-0000-0000-0000052B0000}"/>
    <cellStyle name="Calcul 7" xfId="5826" hidden="1" xr:uid="{00000000-0005-0000-0000-0000062B0000}"/>
    <cellStyle name="Calcul 7" xfId="5870" hidden="1" xr:uid="{00000000-0005-0000-0000-0000072B0000}"/>
    <cellStyle name="Calcul 7" xfId="5909" hidden="1" xr:uid="{00000000-0005-0000-0000-0000082B0000}"/>
    <cellStyle name="Calcul 7" xfId="5945" hidden="1" xr:uid="{00000000-0005-0000-0000-0000092B0000}"/>
    <cellStyle name="Calcul 7" xfId="5980" hidden="1" xr:uid="{00000000-0005-0000-0000-00000A2B0000}"/>
    <cellStyle name="Calcul 7" xfId="6030" hidden="1" xr:uid="{00000000-0005-0000-0000-00000B2B0000}"/>
    <cellStyle name="Calcul 7" xfId="6197" hidden="1" xr:uid="{00000000-0005-0000-0000-00000C2B0000}"/>
    <cellStyle name="Calcul 7" xfId="6303" hidden="1" xr:uid="{00000000-0005-0000-0000-00000D2B0000}"/>
    <cellStyle name="Calcul 7" xfId="6365" hidden="1" xr:uid="{00000000-0005-0000-0000-00000E2B0000}"/>
    <cellStyle name="Calcul 7" xfId="6415" hidden="1" xr:uid="{00000000-0005-0000-0000-00000F2B0000}"/>
    <cellStyle name="Calcul 7" xfId="6465" hidden="1" xr:uid="{00000000-0005-0000-0000-0000102B0000}"/>
    <cellStyle name="Calcul 7" xfId="6515" hidden="1" xr:uid="{00000000-0005-0000-0000-0000112B0000}"/>
    <cellStyle name="Calcul 7" xfId="6564" hidden="1" xr:uid="{00000000-0005-0000-0000-0000122B0000}"/>
    <cellStyle name="Calcul 7" xfId="6613" hidden="1" xr:uid="{00000000-0005-0000-0000-0000132B0000}"/>
    <cellStyle name="Calcul 7" xfId="6660" hidden="1" xr:uid="{00000000-0005-0000-0000-0000142B0000}"/>
    <cellStyle name="Calcul 7" xfId="6707" hidden="1" xr:uid="{00000000-0005-0000-0000-0000152B0000}"/>
    <cellStyle name="Calcul 7" xfId="6752" hidden="1" xr:uid="{00000000-0005-0000-0000-0000162B0000}"/>
    <cellStyle name="Calcul 7" xfId="6791" hidden="1" xr:uid="{00000000-0005-0000-0000-0000172B0000}"/>
    <cellStyle name="Calcul 7" xfId="6828" hidden="1" xr:uid="{00000000-0005-0000-0000-0000182B0000}"/>
    <cellStyle name="Calcul 7" xfId="6862" hidden="1" xr:uid="{00000000-0005-0000-0000-0000192B0000}"/>
    <cellStyle name="Calcul 7" xfId="6953" hidden="1" xr:uid="{00000000-0005-0000-0000-00001A2B0000}"/>
    <cellStyle name="Calcul 7" xfId="7003" hidden="1" xr:uid="{00000000-0005-0000-0000-00001B2B0000}"/>
    <cellStyle name="Calcul 7" xfId="7068" hidden="1" xr:uid="{00000000-0005-0000-0000-00001C2B0000}"/>
    <cellStyle name="Calcul 7" xfId="7114" hidden="1" xr:uid="{00000000-0005-0000-0000-00001D2B0000}"/>
    <cellStyle name="Calcul 7" xfId="7158" hidden="1" xr:uid="{00000000-0005-0000-0000-00001E2B0000}"/>
    <cellStyle name="Calcul 7" xfId="7197" hidden="1" xr:uid="{00000000-0005-0000-0000-00001F2B0000}"/>
    <cellStyle name="Calcul 7" xfId="7233" hidden="1" xr:uid="{00000000-0005-0000-0000-0000202B0000}"/>
    <cellStyle name="Calcul 7" xfId="7268" hidden="1" xr:uid="{00000000-0005-0000-0000-0000212B0000}"/>
    <cellStyle name="Calcul 7" xfId="7323" hidden="1" xr:uid="{00000000-0005-0000-0000-0000222B0000}"/>
    <cellStyle name="Calcul 7" xfId="7474" hidden="1" xr:uid="{00000000-0005-0000-0000-0000232B0000}"/>
    <cellStyle name="Calcul 7" xfId="7571" hidden="1" xr:uid="{00000000-0005-0000-0000-0000242B0000}"/>
    <cellStyle name="Calcul 7" xfId="7632" hidden="1" xr:uid="{00000000-0005-0000-0000-0000252B0000}"/>
    <cellStyle name="Calcul 7" xfId="7682" hidden="1" xr:uid="{00000000-0005-0000-0000-0000262B0000}"/>
    <cellStyle name="Calcul 7" xfId="7732" hidden="1" xr:uid="{00000000-0005-0000-0000-0000272B0000}"/>
    <cellStyle name="Calcul 7" xfId="7782" hidden="1" xr:uid="{00000000-0005-0000-0000-0000282B0000}"/>
    <cellStyle name="Calcul 7" xfId="7831" hidden="1" xr:uid="{00000000-0005-0000-0000-0000292B0000}"/>
    <cellStyle name="Calcul 7" xfId="7880" hidden="1" xr:uid="{00000000-0005-0000-0000-00002A2B0000}"/>
    <cellStyle name="Calcul 7" xfId="7927" hidden="1" xr:uid="{00000000-0005-0000-0000-00002B2B0000}"/>
    <cellStyle name="Calcul 7" xfId="7974" hidden="1" xr:uid="{00000000-0005-0000-0000-00002C2B0000}"/>
    <cellStyle name="Calcul 7" xfId="8019" hidden="1" xr:uid="{00000000-0005-0000-0000-00002D2B0000}"/>
    <cellStyle name="Calcul 7" xfId="8058" hidden="1" xr:uid="{00000000-0005-0000-0000-00002E2B0000}"/>
    <cellStyle name="Calcul 7" xfId="8095" hidden="1" xr:uid="{00000000-0005-0000-0000-00002F2B0000}"/>
    <cellStyle name="Calcul 7" xfId="8129" hidden="1" xr:uid="{00000000-0005-0000-0000-0000302B0000}"/>
    <cellStyle name="Calcul 7" xfId="8218" hidden="1" xr:uid="{00000000-0005-0000-0000-0000312B0000}"/>
    <cellStyle name="Calcul 7" xfId="8266" hidden="1" xr:uid="{00000000-0005-0000-0000-0000322B0000}"/>
    <cellStyle name="Calcul 7" xfId="8329" hidden="1" xr:uid="{00000000-0005-0000-0000-0000332B0000}"/>
    <cellStyle name="Calcul 7" xfId="8375" hidden="1" xr:uid="{00000000-0005-0000-0000-0000342B0000}"/>
    <cellStyle name="Calcul 7" xfId="8419" hidden="1" xr:uid="{00000000-0005-0000-0000-0000352B0000}"/>
    <cellStyle name="Calcul 7" xfId="8458" hidden="1" xr:uid="{00000000-0005-0000-0000-0000362B0000}"/>
    <cellStyle name="Calcul 7" xfId="8494" hidden="1" xr:uid="{00000000-0005-0000-0000-0000372B0000}"/>
    <cellStyle name="Calcul 7" xfId="8529" hidden="1" xr:uid="{00000000-0005-0000-0000-0000382B0000}"/>
    <cellStyle name="Calcul 7" xfId="8581" hidden="1" xr:uid="{00000000-0005-0000-0000-0000392B0000}"/>
    <cellStyle name="Calcul 7" xfId="7422" hidden="1" xr:uid="{00000000-0005-0000-0000-00003A2B0000}"/>
    <cellStyle name="Calcul 7" xfId="8678" hidden="1" xr:uid="{00000000-0005-0000-0000-00003B2B0000}"/>
    <cellStyle name="Calcul 7" xfId="8740" hidden="1" xr:uid="{00000000-0005-0000-0000-00003C2B0000}"/>
    <cellStyle name="Calcul 7" xfId="8790" hidden="1" xr:uid="{00000000-0005-0000-0000-00003D2B0000}"/>
    <cellStyle name="Calcul 7" xfId="8839" hidden="1" xr:uid="{00000000-0005-0000-0000-00003E2B0000}"/>
    <cellStyle name="Calcul 7" xfId="8889" hidden="1" xr:uid="{00000000-0005-0000-0000-00003F2B0000}"/>
    <cellStyle name="Calcul 7" xfId="8938" hidden="1" xr:uid="{00000000-0005-0000-0000-0000402B0000}"/>
    <cellStyle name="Calcul 7" xfId="8987" hidden="1" xr:uid="{00000000-0005-0000-0000-0000412B0000}"/>
    <cellStyle name="Calcul 7" xfId="9034" hidden="1" xr:uid="{00000000-0005-0000-0000-0000422B0000}"/>
    <cellStyle name="Calcul 7" xfId="9081" hidden="1" xr:uid="{00000000-0005-0000-0000-0000432B0000}"/>
    <cellStyle name="Calcul 7" xfId="9126" hidden="1" xr:uid="{00000000-0005-0000-0000-0000442B0000}"/>
    <cellStyle name="Calcul 7" xfId="9165" hidden="1" xr:uid="{00000000-0005-0000-0000-0000452B0000}"/>
    <cellStyle name="Calcul 7" xfId="9202" hidden="1" xr:uid="{00000000-0005-0000-0000-0000462B0000}"/>
    <cellStyle name="Calcul 7" xfId="9236" hidden="1" xr:uid="{00000000-0005-0000-0000-0000472B0000}"/>
    <cellStyle name="Calcul 7" xfId="9329" hidden="1" xr:uid="{00000000-0005-0000-0000-0000482B0000}"/>
    <cellStyle name="Calcul 7" xfId="9379" hidden="1" xr:uid="{00000000-0005-0000-0000-0000492B0000}"/>
    <cellStyle name="Calcul 7" xfId="9444" hidden="1" xr:uid="{00000000-0005-0000-0000-00004A2B0000}"/>
    <cellStyle name="Calcul 7" xfId="9490" hidden="1" xr:uid="{00000000-0005-0000-0000-00004B2B0000}"/>
    <cellStyle name="Calcul 7" xfId="9534" hidden="1" xr:uid="{00000000-0005-0000-0000-00004C2B0000}"/>
    <cellStyle name="Calcul 7" xfId="9573" hidden="1" xr:uid="{00000000-0005-0000-0000-00004D2B0000}"/>
    <cellStyle name="Calcul 7" xfId="9609" hidden="1" xr:uid="{00000000-0005-0000-0000-00004E2B0000}"/>
    <cellStyle name="Calcul 7" xfId="9644" hidden="1" xr:uid="{00000000-0005-0000-0000-00004F2B0000}"/>
    <cellStyle name="Calcul 7" xfId="9700" hidden="1" xr:uid="{00000000-0005-0000-0000-0000502B0000}"/>
    <cellStyle name="Calcul 7" xfId="9854" hidden="1" xr:uid="{00000000-0005-0000-0000-0000512B0000}"/>
    <cellStyle name="Calcul 7" xfId="9951" hidden="1" xr:uid="{00000000-0005-0000-0000-0000522B0000}"/>
    <cellStyle name="Calcul 7" xfId="10012" hidden="1" xr:uid="{00000000-0005-0000-0000-0000532B0000}"/>
    <cellStyle name="Calcul 7" xfId="10062" hidden="1" xr:uid="{00000000-0005-0000-0000-0000542B0000}"/>
    <cellStyle name="Calcul 7" xfId="10112" hidden="1" xr:uid="{00000000-0005-0000-0000-0000552B0000}"/>
    <cellStyle name="Calcul 7" xfId="10162" hidden="1" xr:uid="{00000000-0005-0000-0000-0000562B0000}"/>
    <cellStyle name="Calcul 7" xfId="10211" hidden="1" xr:uid="{00000000-0005-0000-0000-0000572B0000}"/>
    <cellStyle name="Calcul 7" xfId="10260" hidden="1" xr:uid="{00000000-0005-0000-0000-0000582B0000}"/>
    <cellStyle name="Calcul 7" xfId="10307" hidden="1" xr:uid="{00000000-0005-0000-0000-0000592B0000}"/>
    <cellStyle name="Calcul 7" xfId="10354" hidden="1" xr:uid="{00000000-0005-0000-0000-00005A2B0000}"/>
    <cellStyle name="Calcul 7" xfId="10399" hidden="1" xr:uid="{00000000-0005-0000-0000-00005B2B0000}"/>
    <cellStyle name="Calcul 7" xfId="10438" hidden="1" xr:uid="{00000000-0005-0000-0000-00005C2B0000}"/>
    <cellStyle name="Calcul 7" xfId="10475" hidden="1" xr:uid="{00000000-0005-0000-0000-00005D2B0000}"/>
    <cellStyle name="Calcul 7" xfId="10509" hidden="1" xr:uid="{00000000-0005-0000-0000-00005E2B0000}"/>
    <cellStyle name="Calcul 7" xfId="10598" hidden="1" xr:uid="{00000000-0005-0000-0000-00005F2B0000}"/>
    <cellStyle name="Calcul 7" xfId="10646" hidden="1" xr:uid="{00000000-0005-0000-0000-0000602B0000}"/>
    <cellStyle name="Calcul 7" xfId="10709" hidden="1" xr:uid="{00000000-0005-0000-0000-0000612B0000}"/>
    <cellStyle name="Calcul 7" xfId="10755" hidden="1" xr:uid="{00000000-0005-0000-0000-0000622B0000}"/>
    <cellStyle name="Calcul 7" xfId="10799" hidden="1" xr:uid="{00000000-0005-0000-0000-0000632B0000}"/>
    <cellStyle name="Calcul 7" xfId="10838" hidden="1" xr:uid="{00000000-0005-0000-0000-0000642B0000}"/>
    <cellStyle name="Calcul 7" xfId="10874" hidden="1" xr:uid="{00000000-0005-0000-0000-0000652B0000}"/>
    <cellStyle name="Calcul 7" xfId="10909" hidden="1" xr:uid="{00000000-0005-0000-0000-0000662B0000}"/>
    <cellStyle name="Calcul 7" xfId="10962" hidden="1" xr:uid="{00000000-0005-0000-0000-0000672B0000}"/>
    <cellStyle name="Calcul 7" xfId="9802" hidden="1" xr:uid="{00000000-0005-0000-0000-0000682B0000}"/>
    <cellStyle name="Calcul 7" xfId="11020" hidden="1" xr:uid="{00000000-0005-0000-0000-0000692B0000}"/>
    <cellStyle name="Calcul 7" xfId="11082" hidden="1" xr:uid="{00000000-0005-0000-0000-00006A2B0000}"/>
    <cellStyle name="Calcul 7" xfId="11132" hidden="1" xr:uid="{00000000-0005-0000-0000-00006B2B0000}"/>
    <cellStyle name="Calcul 7" xfId="11182" hidden="1" xr:uid="{00000000-0005-0000-0000-00006C2B0000}"/>
    <cellStyle name="Calcul 7" xfId="11232" hidden="1" xr:uid="{00000000-0005-0000-0000-00006D2B0000}"/>
    <cellStyle name="Calcul 7" xfId="11281" hidden="1" xr:uid="{00000000-0005-0000-0000-00006E2B0000}"/>
    <cellStyle name="Calcul 7" xfId="11330" hidden="1" xr:uid="{00000000-0005-0000-0000-00006F2B0000}"/>
    <cellStyle name="Calcul 7" xfId="11377" hidden="1" xr:uid="{00000000-0005-0000-0000-0000702B0000}"/>
    <cellStyle name="Calcul 7" xfId="11424" hidden="1" xr:uid="{00000000-0005-0000-0000-0000712B0000}"/>
    <cellStyle name="Calcul 7" xfId="11469" hidden="1" xr:uid="{00000000-0005-0000-0000-0000722B0000}"/>
    <cellStyle name="Calcul 7" xfId="11508" hidden="1" xr:uid="{00000000-0005-0000-0000-0000732B0000}"/>
    <cellStyle name="Calcul 7" xfId="11545" hidden="1" xr:uid="{00000000-0005-0000-0000-0000742B0000}"/>
    <cellStyle name="Calcul 7" xfId="11579" hidden="1" xr:uid="{00000000-0005-0000-0000-0000752B0000}"/>
    <cellStyle name="Calcul 7" xfId="11668" hidden="1" xr:uid="{00000000-0005-0000-0000-0000762B0000}"/>
    <cellStyle name="Calcul 7" xfId="11718" hidden="1" xr:uid="{00000000-0005-0000-0000-0000772B0000}"/>
    <cellStyle name="Calcul 7" xfId="11780" hidden="1" xr:uid="{00000000-0005-0000-0000-0000782B0000}"/>
    <cellStyle name="Calcul 7" xfId="11826" hidden="1" xr:uid="{00000000-0005-0000-0000-0000792B0000}"/>
    <cellStyle name="Calcul 7" xfId="11870" hidden="1" xr:uid="{00000000-0005-0000-0000-00007A2B0000}"/>
    <cellStyle name="Calcul 7" xfId="11909" hidden="1" xr:uid="{00000000-0005-0000-0000-00007B2B0000}"/>
    <cellStyle name="Calcul 7" xfId="11945" hidden="1" xr:uid="{00000000-0005-0000-0000-00007C2B0000}"/>
    <cellStyle name="Calcul 7" xfId="11980" hidden="1" xr:uid="{00000000-0005-0000-0000-00007D2B0000}"/>
    <cellStyle name="Calcul 7" xfId="12031" hidden="1" xr:uid="{00000000-0005-0000-0000-00007E2B0000}"/>
    <cellStyle name="Calcul 7" xfId="12154" hidden="1" xr:uid="{00000000-0005-0000-0000-00007F2B0000}"/>
    <cellStyle name="Calcul 7" xfId="12250" hidden="1" xr:uid="{00000000-0005-0000-0000-0000802B0000}"/>
    <cellStyle name="Calcul 7" xfId="12311" hidden="1" xr:uid="{00000000-0005-0000-0000-0000812B0000}"/>
    <cellStyle name="Calcul 7" xfId="12361" hidden="1" xr:uid="{00000000-0005-0000-0000-0000822B0000}"/>
    <cellStyle name="Calcul 7" xfId="12411" hidden="1" xr:uid="{00000000-0005-0000-0000-0000832B0000}"/>
    <cellStyle name="Calcul 7" xfId="12461" hidden="1" xr:uid="{00000000-0005-0000-0000-0000842B0000}"/>
    <cellStyle name="Calcul 7" xfId="12510" hidden="1" xr:uid="{00000000-0005-0000-0000-0000852B0000}"/>
    <cellStyle name="Calcul 7" xfId="12559" hidden="1" xr:uid="{00000000-0005-0000-0000-0000862B0000}"/>
    <cellStyle name="Calcul 7" xfId="12606" hidden="1" xr:uid="{00000000-0005-0000-0000-0000872B0000}"/>
    <cellStyle name="Calcul 7" xfId="12653" hidden="1" xr:uid="{00000000-0005-0000-0000-0000882B0000}"/>
    <cellStyle name="Calcul 7" xfId="12698" hidden="1" xr:uid="{00000000-0005-0000-0000-0000892B0000}"/>
    <cellStyle name="Calcul 7" xfId="12737" hidden="1" xr:uid="{00000000-0005-0000-0000-00008A2B0000}"/>
    <cellStyle name="Calcul 7" xfId="12774" hidden="1" xr:uid="{00000000-0005-0000-0000-00008B2B0000}"/>
    <cellStyle name="Calcul 7" xfId="12808" hidden="1" xr:uid="{00000000-0005-0000-0000-00008C2B0000}"/>
    <cellStyle name="Calcul 7" xfId="12896" hidden="1" xr:uid="{00000000-0005-0000-0000-00008D2B0000}"/>
    <cellStyle name="Calcul 7" xfId="12944" hidden="1" xr:uid="{00000000-0005-0000-0000-00008E2B0000}"/>
    <cellStyle name="Calcul 7" xfId="13006" hidden="1" xr:uid="{00000000-0005-0000-0000-00008F2B0000}"/>
    <cellStyle name="Calcul 7" xfId="13052" hidden="1" xr:uid="{00000000-0005-0000-0000-0000902B0000}"/>
    <cellStyle name="Calcul 7" xfId="13096" hidden="1" xr:uid="{00000000-0005-0000-0000-0000912B0000}"/>
    <cellStyle name="Calcul 7" xfId="13135" hidden="1" xr:uid="{00000000-0005-0000-0000-0000922B0000}"/>
    <cellStyle name="Calcul 7" xfId="13171" hidden="1" xr:uid="{00000000-0005-0000-0000-0000932B0000}"/>
    <cellStyle name="Calcul 7" xfId="13206" hidden="1" xr:uid="{00000000-0005-0000-0000-0000942B0000}"/>
    <cellStyle name="Calcul 7" xfId="13256" hidden="1" xr:uid="{00000000-0005-0000-0000-0000952B0000}"/>
    <cellStyle name="Calcul 7" xfId="12103" hidden="1" xr:uid="{00000000-0005-0000-0000-0000962B0000}"/>
    <cellStyle name="Calcul 7" xfId="11714" hidden="1" xr:uid="{00000000-0005-0000-0000-0000972B0000}"/>
    <cellStyle name="Calcul 7" xfId="12059" hidden="1" xr:uid="{00000000-0005-0000-0000-0000982B0000}"/>
    <cellStyle name="Calcul 7" xfId="13314" hidden="1" xr:uid="{00000000-0005-0000-0000-0000992B0000}"/>
    <cellStyle name="Calcul 7" xfId="13363" hidden="1" xr:uid="{00000000-0005-0000-0000-00009A2B0000}"/>
    <cellStyle name="Calcul 7" xfId="13412" hidden="1" xr:uid="{00000000-0005-0000-0000-00009B2B0000}"/>
    <cellStyle name="Calcul 7" xfId="13461" hidden="1" xr:uid="{00000000-0005-0000-0000-00009C2B0000}"/>
    <cellStyle name="Calcul 7" xfId="13509" hidden="1" xr:uid="{00000000-0005-0000-0000-00009D2B0000}"/>
    <cellStyle name="Calcul 7" xfId="13557" hidden="1" xr:uid="{00000000-0005-0000-0000-00009E2B0000}"/>
    <cellStyle name="Calcul 7" xfId="13603" hidden="1" xr:uid="{00000000-0005-0000-0000-00009F2B0000}"/>
    <cellStyle name="Calcul 7" xfId="13650" hidden="1" xr:uid="{00000000-0005-0000-0000-0000A02B0000}"/>
    <cellStyle name="Calcul 7" xfId="13695" hidden="1" xr:uid="{00000000-0005-0000-0000-0000A12B0000}"/>
    <cellStyle name="Calcul 7" xfId="13734" hidden="1" xr:uid="{00000000-0005-0000-0000-0000A22B0000}"/>
    <cellStyle name="Calcul 7" xfId="13771" hidden="1" xr:uid="{00000000-0005-0000-0000-0000A32B0000}"/>
    <cellStyle name="Calcul 7" xfId="13805" hidden="1" xr:uid="{00000000-0005-0000-0000-0000A42B0000}"/>
    <cellStyle name="Calcul 7" xfId="13892" hidden="1" xr:uid="{00000000-0005-0000-0000-0000A52B0000}"/>
    <cellStyle name="Calcul 7" xfId="13940" hidden="1" xr:uid="{00000000-0005-0000-0000-0000A62B0000}"/>
    <cellStyle name="Calcul 7" xfId="14002" hidden="1" xr:uid="{00000000-0005-0000-0000-0000A72B0000}"/>
    <cellStyle name="Calcul 7" xfId="14048" hidden="1" xr:uid="{00000000-0005-0000-0000-0000A82B0000}"/>
    <cellStyle name="Calcul 7" xfId="14092" hidden="1" xr:uid="{00000000-0005-0000-0000-0000A92B0000}"/>
    <cellStyle name="Calcul 7" xfId="14131" hidden="1" xr:uid="{00000000-0005-0000-0000-0000AA2B0000}"/>
    <cellStyle name="Calcul 7" xfId="14167" hidden="1" xr:uid="{00000000-0005-0000-0000-0000AB2B0000}"/>
    <cellStyle name="Calcul 7" xfId="14202" hidden="1" xr:uid="{00000000-0005-0000-0000-0000AC2B0000}"/>
    <cellStyle name="Calcul 7" xfId="14252" hidden="1" xr:uid="{00000000-0005-0000-0000-0000AD2B0000}"/>
    <cellStyle name="Calcul 7" xfId="14353" hidden="1" xr:uid="{00000000-0005-0000-0000-0000AE2B0000}"/>
    <cellStyle name="Calcul 7" xfId="14449" hidden="1" xr:uid="{00000000-0005-0000-0000-0000AF2B0000}"/>
    <cellStyle name="Calcul 7" xfId="14510" hidden="1" xr:uid="{00000000-0005-0000-0000-0000B02B0000}"/>
    <cellStyle name="Calcul 7" xfId="14560" hidden="1" xr:uid="{00000000-0005-0000-0000-0000B12B0000}"/>
    <cellStyle name="Calcul 7" xfId="14610" hidden="1" xr:uid="{00000000-0005-0000-0000-0000B22B0000}"/>
    <cellStyle name="Calcul 7" xfId="14660" hidden="1" xr:uid="{00000000-0005-0000-0000-0000B32B0000}"/>
    <cellStyle name="Calcul 7" xfId="14709" hidden="1" xr:uid="{00000000-0005-0000-0000-0000B42B0000}"/>
    <cellStyle name="Calcul 7" xfId="14758" hidden="1" xr:uid="{00000000-0005-0000-0000-0000B52B0000}"/>
    <cellStyle name="Calcul 7" xfId="14805" hidden="1" xr:uid="{00000000-0005-0000-0000-0000B62B0000}"/>
    <cellStyle name="Calcul 7" xfId="14852" hidden="1" xr:uid="{00000000-0005-0000-0000-0000B72B0000}"/>
    <cellStyle name="Calcul 7" xfId="14897" hidden="1" xr:uid="{00000000-0005-0000-0000-0000B82B0000}"/>
    <cellStyle name="Calcul 7" xfId="14936" hidden="1" xr:uid="{00000000-0005-0000-0000-0000B92B0000}"/>
    <cellStyle name="Calcul 7" xfId="14973" hidden="1" xr:uid="{00000000-0005-0000-0000-0000BA2B0000}"/>
    <cellStyle name="Calcul 7" xfId="15007" hidden="1" xr:uid="{00000000-0005-0000-0000-0000BB2B0000}"/>
    <cellStyle name="Calcul 7" xfId="15095" hidden="1" xr:uid="{00000000-0005-0000-0000-0000BC2B0000}"/>
    <cellStyle name="Calcul 7" xfId="15143" hidden="1" xr:uid="{00000000-0005-0000-0000-0000BD2B0000}"/>
    <cellStyle name="Calcul 7" xfId="15206" hidden="1" xr:uid="{00000000-0005-0000-0000-0000BE2B0000}"/>
    <cellStyle name="Calcul 7" xfId="15252" hidden="1" xr:uid="{00000000-0005-0000-0000-0000BF2B0000}"/>
    <cellStyle name="Calcul 7" xfId="15296" hidden="1" xr:uid="{00000000-0005-0000-0000-0000C02B0000}"/>
    <cellStyle name="Calcul 7" xfId="15335" hidden="1" xr:uid="{00000000-0005-0000-0000-0000C12B0000}"/>
    <cellStyle name="Calcul 7" xfId="15371" hidden="1" xr:uid="{00000000-0005-0000-0000-0000C22B0000}"/>
    <cellStyle name="Calcul 7" xfId="15406" hidden="1" xr:uid="{00000000-0005-0000-0000-0000C32B0000}"/>
    <cellStyle name="Calcul 7" xfId="15457" hidden="1" xr:uid="{00000000-0005-0000-0000-0000C42B0000}"/>
    <cellStyle name="Calcul 7" xfId="14302" hidden="1" xr:uid="{00000000-0005-0000-0000-0000C52B0000}"/>
    <cellStyle name="Calcul 7" xfId="15635" hidden="1" xr:uid="{00000000-0005-0000-0000-0000C62B0000}"/>
    <cellStyle name="Calcul 7" xfId="15741" hidden="1" xr:uid="{00000000-0005-0000-0000-0000C72B0000}"/>
    <cellStyle name="Calcul 7" xfId="15803" hidden="1" xr:uid="{00000000-0005-0000-0000-0000C82B0000}"/>
    <cellStyle name="Calcul 7" xfId="15853" hidden="1" xr:uid="{00000000-0005-0000-0000-0000C92B0000}"/>
    <cellStyle name="Calcul 7" xfId="15903" hidden="1" xr:uid="{00000000-0005-0000-0000-0000CA2B0000}"/>
    <cellStyle name="Calcul 7" xfId="15953" hidden="1" xr:uid="{00000000-0005-0000-0000-0000CB2B0000}"/>
    <cellStyle name="Calcul 7" xfId="16002" hidden="1" xr:uid="{00000000-0005-0000-0000-0000CC2B0000}"/>
    <cellStyle name="Calcul 7" xfId="16051" hidden="1" xr:uid="{00000000-0005-0000-0000-0000CD2B0000}"/>
    <cellStyle name="Calcul 7" xfId="16098" hidden="1" xr:uid="{00000000-0005-0000-0000-0000CE2B0000}"/>
    <cellStyle name="Calcul 7" xfId="16145" hidden="1" xr:uid="{00000000-0005-0000-0000-0000CF2B0000}"/>
    <cellStyle name="Calcul 7" xfId="16190" hidden="1" xr:uid="{00000000-0005-0000-0000-0000D02B0000}"/>
    <cellStyle name="Calcul 7" xfId="16229" hidden="1" xr:uid="{00000000-0005-0000-0000-0000D12B0000}"/>
    <cellStyle name="Calcul 7" xfId="16266" hidden="1" xr:uid="{00000000-0005-0000-0000-0000D22B0000}"/>
    <cellStyle name="Calcul 7" xfId="16300" hidden="1" xr:uid="{00000000-0005-0000-0000-0000D32B0000}"/>
    <cellStyle name="Calcul 7" xfId="16393" hidden="1" xr:uid="{00000000-0005-0000-0000-0000D42B0000}"/>
    <cellStyle name="Calcul 7" xfId="16443" hidden="1" xr:uid="{00000000-0005-0000-0000-0000D52B0000}"/>
    <cellStyle name="Calcul 7" xfId="16508" hidden="1" xr:uid="{00000000-0005-0000-0000-0000D62B0000}"/>
    <cellStyle name="Calcul 7" xfId="16554" hidden="1" xr:uid="{00000000-0005-0000-0000-0000D72B0000}"/>
    <cellStyle name="Calcul 7" xfId="16598" hidden="1" xr:uid="{00000000-0005-0000-0000-0000D82B0000}"/>
    <cellStyle name="Calcul 7" xfId="16637" hidden="1" xr:uid="{00000000-0005-0000-0000-0000D92B0000}"/>
    <cellStyle name="Calcul 7" xfId="16673" hidden="1" xr:uid="{00000000-0005-0000-0000-0000DA2B0000}"/>
    <cellStyle name="Calcul 7" xfId="16708" hidden="1" xr:uid="{00000000-0005-0000-0000-0000DB2B0000}"/>
    <cellStyle name="Calcul 7" xfId="16764" hidden="1" xr:uid="{00000000-0005-0000-0000-0000DC2B0000}"/>
    <cellStyle name="Calcul 7" xfId="16929" hidden="1" xr:uid="{00000000-0005-0000-0000-0000DD2B0000}"/>
    <cellStyle name="Calcul 7" xfId="17026" hidden="1" xr:uid="{00000000-0005-0000-0000-0000DE2B0000}"/>
    <cellStyle name="Calcul 7" xfId="17087" hidden="1" xr:uid="{00000000-0005-0000-0000-0000DF2B0000}"/>
    <cellStyle name="Calcul 7" xfId="17137" hidden="1" xr:uid="{00000000-0005-0000-0000-0000E02B0000}"/>
    <cellStyle name="Calcul 7" xfId="17187" hidden="1" xr:uid="{00000000-0005-0000-0000-0000E12B0000}"/>
    <cellStyle name="Calcul 7" xfId="17237" hidden="1" xr:uid="{00000000-0005-0000-0000-0000E22B0000}"/>
    <cellStyle name="Calcul 7" xfId="17286" hidden="1" xr:uid="{00000000-0005-0000-0000-0000E32B0000}"/>
    <cellStyle name="Calcul 7" xfId="17335" hidden="1" xr:uid="{00000000-0005-0000-0000-0000E42B0000}"/>
    <cellStyle name="Calcul 7" xfId="17382" hidden="1" xr:uid="{00000000-0005-0000-0000-0000E52B0000}"/>
    <cellStyle name="Calcul 7" xfId="17429" hidden="1" xr:uid="{00000000-0005-0000-0000-0000E62B0000}"/>
    <cellStyle name="Calcul 7" xfId="17474" hidden="1" xr:uid="{00000000-0005-0000-0000-0000E72B0000}"/>
    <cellStyle name="Calcul 7" xfId="17513" hidden="1" xr:uid="{00000000-0005-0000-0000-0000E82B0000}"/>
    <cellStyle name="Calcul 7" xfId="17550" hidden="1" xr:uid="{00000000-0005-0000-0000-0000E92B0000}"/>
    <cellStyle name="Calcul 7" xfId="17584" hidden="1" xr:uid="{00000000-0005-0000-0000-0000EA2B0000}"/>
    <cellStyle name="Calcul 7" xfId="17673" hidden="1" xr:uid="{00000000-0005-0000-0000-0000EB2B0000}"/>
    <cellStyle name="Calcul 7" xfId="17721" hidden="1" xr:uid="{00000000-0005-0000-0000-0000EC2B0000}"/>
    <cellStyle name="Calcul 7" xfId="17784" hidden="1" xr:uid="{00000000-0005-0000-0000-0000ED2B0000}"/>
    <cellStyle name="Calcul 7" xfId="17830" hidden="1" xr:uid="{00000000-0005-0000-0000-0000EE2B0000}"/>
    <cellStyle name="Calcul 7" xfId="17874" hidden="1" xr:uid="{00000000-0005-0000-0000-0000EF2B0000}"/>
    <cellStyle name="Calcul 7" xfId="17913" hidden="1" xr:uid="{00000000-0005-0000-0000-0000F02B0000}"/>
    <cellStyle name="Calcul 7" xfId="17949" hidden="1" xr:uid="{00000000-0005-0000-0000-0000F12B0000}"/>
    <cellStyle name="Calcul 7" xfId="17984" hidden="1" xr:uid="{00000000-0005-0000-0000-0000F22B0000}"/>
    <cellStyle name="Calcul 7" xfId="18037" hidden="1" xr:uid="{00000000-0005-0000-0000-0000F32B0000}"/>
    <cellStyle name="Calcul 7" xfId="16877" hidden="1" xr:uid="{00000000-0005-0000-0000-0000F42B0000}"/>
    <cellStyle name="Calcul 7" xfId="15663" hidden="1" xr:uid="{00000000-0005-0000-0000-0000F52B0000}"/>
    <cellStyle name="Calcul 7" xfId="15500" hidden="1" xr:uid="{00000000-0005-0000-0000-0000F62B0000}"/>
    <cellStyle name="Calcul 7" xfId="18142" hidden="1" xr:uid="{00000000-0005-0000-0000-0000F72B0000}"/>
    <cellStyle name="Calcul 7" xfId="18192" hidden="1" xr:uid="{00000000-0005-0000-0000-0000F82B0000}"/>
    <cellStyle name="Calcul 7" xfId="18242" hidden="1" xr:uid="{00000000-0005-0000-0000-0000F92B0000}"/>
    <cellStyle name="Calcul 7" xfId="18292" hidden="1" xr:uid="{00000000-0005-0000-0000-0000FA2B0000}"/>
    <cellStyle name="Calcul 7" xfId="18341" hidden="1" xr:uid="{00000000-0005-0000-0000-0000FB2B0000}"/>
    <cellStyle name="Calcul 7" xfId="18389" hidden="1" xr:uid="{00000000-0005-0000-0000-0000FC2B0000}"/>
    <cellStyle name="Calcul 7" xfId="18436" hidden="1" xr:uid="{00000000-0005-0000-0000-0000FD2B0000}"/>
    <cellStyle name="Calcul 7" xfId="18483" hidden="1" xr:uid="{00000000-0005-0000-0000-0000FE2B0000}"/>
    <cellStyle name="Calcul 7" xfId="18528" hidden="1" xr:uid="{00000000-0005-0000-0000-0000FF2B0000}"/>
    <cellStyle name="Calcul 7" xfId="18567" hidden="1" xr:uid="{00000000-0005-0000-0000-0000002C0000}"/>
    <cellStyle name="Calcul 7" xfId="18604" hidden="1" xr:uid="{00000000-0005-0000-0000-0000012C0000}"/>
    <cellStyle name="Calcul 7" xfId="18638" hidden="1" xr:uid="{00000000-0005-0000-0000-0000022C0000}"/>
    <cellStyle name="Calcul 7" xfId="18731" hidden="1" xr:uid="{00000000-0005-0000-0000-0000032C0000}"/>
    <cellStyle name="Calcul 7" xfId="18781" hidden="1" xr:uid="{00000000-0005-0000-0000-0000042C0000}"/>
    <cellStyle name="Calcul 7" xfId="18846" hidden="1" xr:uid="{00000000-0005-0000-0000-0000052C0000}"/>
    <cellStyle name="Calcul 7" xfId="18892" hidden="1" xr:uid="{00000000-0005-0000-0000-0000062C0000}"/>
    <cellStyle name="Calcul 7" xfId="18936" hidden="1" xr:uid="{00000000-0005-0000-0000-0000072C0000}"/>
    <cellStyle name="Calcul 7" xfId="18975" hidden="1" xr:uid="{00000000-0005-0000-0000-0000082C0000}"/>
    <cellStyle name="Calcul 7" xfId="19011" hidden="1" xr:uid="{00000000-0005-0000-0000-0000092C0000}"/>
    <cellStyle name="Calcul 7" xfId="19046" hidden="1" xr:uid="{00000000-0005-0000-0000-00000A2C0000}"/>
    <cellStyle name="Calcul 7" xfId="19102" hidden="1" xr:uid="{00000000-0005-0000-0000-00000B2C0000}"/>
    <cellStyle name="Calcul 7" xfId="19265" hidden="1" xr:uid="{00000000-0005-0000-0000-00000C2C0000}"/>
    <cellStyle name="Calcul 7" xfId="19362" hidden="1" xr:uid="{00000000-0005-0000-0000-00000D2C0000}"/>
    <cellStyle name="Calcul 7" xfId="19423" hidden="1" xr:uid="{00000000-0005-0000-0000-00000E2C0000}"/>
    <cellStyle name="Calcul 7" xfId="19473" hidden="1" xr:uid="{00000000-0005-0000-0000-00000F2C0000}"/>
    <cellStyle name="Calcul 7" xfId="19523" hidden="1" xr:uid="{00000000-0005-0000-0000-0000102C0000}"/>
    <cellStyle name="Calcul 7" xfId="19573" hidden="1" xr:uid="{00000000-0005-0000-0000-0000112C0000}"/>
    <cellStyle name="Calcul 7" xfId="19622" hidden="1" xr:uid="{00000000-0005-0000-0000-0000122C0000}"/>
    <cellStyle name="Calcul 7" xfId="19671" hidden="1" xr:uid="{00000000-0005-0000-0000-0000132C0000}"/>
    <cellStyle name="Calcul 7" xfId="19718" hidden="1" xr:uid="{00000000-0005-0000-0000-0000142C0000}"/>
    <cellStyle name="Calcul 7" xfId="19765" hidden="1" xr:uid="{00000000-0005-0000-0000-0000152C0000}"/>
    <cellStyle name="Calcul 7" xfId="19810" hidden="1" xr:uid="{00000000-0005-0000-0000-0000162C0000}"/>
    <cellStyle name="Calcul 7" xfId="19849" hidden="1" xr:uid="{00000000-0005-0000-0000-0000172C0000}"/>
    <cellStyle name="Calcul 7" xfId="19886" hidden="1" xr:uid="{00000000-0005-0000-0000-0000182C0000}"/>
    <cellStyle name="Calcul 7" xfId="19920" hidden="1" xr:uid="{00000000-0005-0000-0000-0000192C0000}"/>
    <cellStyle name="Calcul 7" xfId="20008" hidden="1" xr:uid="{00000000-0005-0000-0000-00001A2C0000}"/>
    <cellStyle name="Calcul 7" xfId="20056" hidden="1" xr:uid="{00000000-0005-0000-0000-00001B2C0000}"/>
    <cellStyle name="Calcul 7" xfId="20119" hidden="1" xr:uid="{00000000-0005-0000-0000-00001C2C0000}"/>
    <cellStyle name="Calcul 7" xfId="20165" hidden="1" xr:uid="{00000000-0005-0000-0000-00001D2C0000}"/>
    <cellStyle name="Calcul 7" xfId="20209" hidden="1" xr:uid="{00000000-0005-0000-0000-00001E2C0000}"/>
    <cellStyle name="Calcul 7" xfId="20248" hidden="1" xr:uid="{00000000-0005-0000-0000-00001F2C0000}"/>
    <cellStyle name="Calcul 7" xfId="20284" hidden="1" xr:uid="{00000000-0005-0000-0000-0000202C0000}"/>
    <cellStyle name="Calcul 7" xfId="20319" hidden="1" xr:uid="{00000000-0005-0000-0000-0000212C0000}"/>
    <cellStyle name="Calcul 7" xfId="20372" hidden="1" xr:uid="{00000000-0005-0000-0000-0000222C0000}"/>
    <cellStyle name="Calcul 7" xfId="19213" hidden="1" xr:uid="{00000000-0005-0000-0000-0000232C0000}"/>
    <cellStyle name="Calcul 7" xfId="19154" hidden="1" xr:uid="{00000000-0005-0000-0000-0000242C0000}"/>
    <cellStyle name="Calcul 7" xfId="15607" hidden="1" xr:uid="{00000000-0005-0000-0000-0000252C0000}"/>
    <cellStyle name="Calcul 7" xfId="20472" hidden="1" xr:uid="{00000000-0005-0000-0000-0000262C0000}"/>
    <cellStyle name="Calcul 7" xfId="20522" hidden="1" xr:uid="{00000000-0005-0000-0000-0000272C0000}"/>
    <cellStyle name="Calcul 7" xfId="20572" hidden="1" xr:uid="{00000000-0005-0000-0000-0000282C0000}"/>
    <cellStyle name="Calcul 7" xfId="20622" hidden="1" xr:uid="{00000000-0005-0000-0000-0000292C0000}"/>
    <cellStyle name="Calcul 7" xfId="20671" hidden="1" xr:uid="{00000000-0005-0000-0000-00002A2C0000}"/>
    <cellStyle name="Calcul 7" xfId="20720" hidden="1" xr:uid="{00000000-0005-0000-0000-00002B2C0000}"/>
    <cellStyle name="Calcul 7" xfId="20767" hidden="1" xr:uid="{00000000-0005-0000-0000-00002C2C0000}"/>
    <cellStyle name="Calcul 7" xfId="20814" hidden="1" xr:uid="{00000000-0005-0000-0000-00002D2C0000}"/>
    <cellStyle name="Calcul 7" xfId="20859" hidden="1" xr:uid="{00000000-0005-0000-0000-00002E2C0000}"/>
    <cellStyle name="Calcul 7" xfId="20898" hidden="1" xr:uid="{00000000-0005-0000-0000-00002F2C0000}"/>
    <cellStyle name="Calcul 7" xfId="20935" hidden="1" xr:uid="{00000000-0005-0000-0000-0000302C0000}"/>
    <cellStyle name="Calcul 7" xfId="20969" hidden="1" xr:uid="{00000000-0005-0000-0000-0000312C0000}"/>
    <cellStyle name="Calcul 7" xfId="21060" hidden="1" xr:uid="{00000000-0005-0000-0000-0000322C0000}"/>
    <cellStyle name="Calcul 7" xfId="21110" hidden="1" xr:uid="{00000000-0005-0000-0000-0000332C0000}"/>
    <cellStyle name="Calcul 7" xfId="21174" hidden="1" xr:uid="{00000000-0005-0000-0000-0000342C0000}"/>
    <cellStyle name="Calcul 7" xfId="21220" hidden="1" xr:uid="{00000000-0005-0000-0000-0000352C0000}"/>
    <cellStyle name="Calcul 7" xfId="21264" hidden="1" xr:uid="{00000000-0005-0000-0000-0000362C0000}"/>
    <cellStyle name="Calcul 7" xfId="21303" hidden="1" xr:uid="{00000000-0005-0000-0000-0000372C0000}"/>
    <cellStyle name="Calcul 7" xfId="21339" hidden="1" xr:uid="{00000000-0005-0000-0000-0000382C0000}"/>
    <cellStyle name="Calcul 7" xfId="21374" hidden="1" xr:uid="{00000000-0005-0000-0000-0000392C0000}"/>
    <cellStyle name="Calcul 7" xfId="21428" hidden="1" xr:uid="{00000000-0005-0000-0000-00003A2C0000}"/>
    <cellStyle name="Calcul 7" xfId="21586" hidden="1" xr:uid="{00000000-0005-0000-0000-00003B2C0000}"/>
    <cellStyle name="Calcul 7" xfId="21683" hidden="1" xr:uid="{00000000-0005-0000-0000-00003C2C0000}"/>
    <cellStyle name="Calcul 7" xfId="21744" hidden="1" xr:uid="{00000000-0005-0000-0000-00003D2C0000}"/>
    <cellStyle name="Calcul 7" xfId="21794" hidden="1" xr:uid="{00000000-0005-0000-0000-00003E2C0000}"/>
    <cellStyle name="Calcul 7" xfId="21844" hidden="1" xr:uid="{00000000-0005-0000-0000-00003F2C0000}"/>
    <cellStyle name="Calcul 7" xfId="21894" hidden="1" xr:uid="{00000000-0005-0000-0000-0000402C0000}"/>
    <cellStyle name="Calcul 7" xfId="21943" hidden="1" xr:uid="{00000000-0005-0000-0000-0000412C0000}"/>
    <cellStyle name="Calcul 7" xfId="21992" hidden="1" xr:uid="{00000000-0005-0000-0000-0000422C0000}"/>
    <cellStyle name="Calcul 7" xfId="22039" hidden="1" xr:uid="{00000000-0005-0000-0000-0000432C0000}"/>
    <cellStyle name="Calcul 7" xfId="22086" hidden="1" xr:uid="{00000000-0005-0000-0000-0000442C0000}"/>
    <cellStyle name="Calcul 7" xfId="22131" hidden="1" xr:uid="{00000000-0005-0000-0000-0000452C0000}"/>
    <cellStyle name="Calcul 7" xfId="22170" hidden="1" xr:uid="{00000000-0005-0000-0000-0000462C0000}"/>
    <cellStyle name="Calcul 7" xfId="22207" hidden="1" xr:uid="{00000000-0005-0000-0000-0000472C0000}"/>
    <cellStyle name="Calcul 7" xfId="22241" hidden="1" xr:uid="{00000000-0005-0000-0000-0000482C0000}"/>
    <cellStyle name="Calcul 7" xfId="22330" hidden="1" xr:uid="{00000000-0005-0000-0000-0000492C0000}"/>
    <cellStyle name="Calcul 7" xfId="22378" hidden="1" xr:uid="{00000000-0005-0000-0000-00004A2C0000}"/>
    <cellStyle name="Calcul 7" xfId="22441" hidden="1" xr:uid="{00000000-0005-0000-0000-00004B2C0000}"/>
    <cellStyle name="Calcul 7" xfId="22487" hidden="1" xr:uid="{00000000-0005-0000-0000-00004C2C0000}"/>
    <cellStyle name="Calcul 7" xfId="22531" hidden="1" xr:uid="{00000000-0005-0000-0000-00004D2C0000}"/>
    <cellStyle name="Calcul 7" xfId="22570" hidden="1" xr:uid="{00000000-0005-0000-0000-00004E2C0000}"/>
    <cellStyle name="Calcul 7" xfId="22606" hidden="1" xr:uid="{00000000-0005-0000-0000-00004F2C0000}"/>
    <cellStyle name="Calcul 7" xfId="22641" hidden="1" xr:uid="{00000000-0005-0000-0000-0000502C0000}"/>
    <cellStyle name="Calcul 7" xfId="22694" hidden="1" xr:uid="{00000000-0005-0000-0000-0000512C0000}"/>
    <cellStyle name="Calcul 7" xfId="21534" hidden="1" xr:uid="{00000000-0005-0000-0000-0000522C0000}"/>
    <cellStyle name="Calcul 7" xfId="21106" hidden="1" xr:uid="{00000000-0005-0000-0000-0000532C0000}"/>
    <cellStyle name="Calcul 7" xfId="20423" hidden="1" xr:uid="{00000000-0005-0000-0000-0000542C0000}"/>
    <cellStyle name="Calcul 7" xfId="22787" hidden="1" xr:uid="{00000000-0005-0000-0000-0000552C0000}"/>
    <cellStyle name="Calcul 7" xfId="22837" hidden="1" xr:uid="{00000000-0005-0000-0000-0000562C0000}"/>
    <cellStyle name="Calcul 7" xfId="22887" hidden="1" xr:uid="{00000000-0005-0000-0000-0000572C0000}"/>
    <cellStyle name="Calcul 7" xfId="22937" hidden="1" xr:uid="{00000000-0005-0000-0000-0000582C0000}"/>
    <cellStyle name="Calcul 7" xfId="22985" hidden="1" xr:uid="{00000000-0005-0000-0000-0000592C0000}"/>
    <cellStyle name="Calcul 7" xfId="23034" hidden="1" xr:uid="{00000000-0005-0000-0000-00005A2C0000}"/>
    <cellStyle name="Calcul 7" xfId="23080" hidden="1" xr:uid="{00000000-0005-0000-0000-00005B2C0000}"/>
    <cellStyle name="Calcul 7" xfId="23127" hidden="1" xr:uid="{00000000-0005-0000-0000-00005C2C0000}"/>
    <cellStyle name="Calcul 7" xfId="23172" hidden="1" xr:uid="{00000000-0005-0000-0000-00005D2C0000}"/>
    <cellStyle name="Calcul 7" xfId="23211" hidden="1" xr:uid="{00000000-0005-0000-0000-00005E2C0000}"/>
    <cellStyle name="Calcul 7" xfId="23248" hidden="1" xr:uid="{00000000-0005-0000-0000-00005F2C0000}"/>
    <cellStyle name="Calcul 7" xfId="23282" hidden="1" xr:uid="{00000000-0005-0000-0000-0000602C0000}"/>
    <cellStyle name="Calcul 7" xfId="23372" hidden="1" xr:uid="{00000000-0005-0000-0000-0000612C0000}"/>
    <cellStyle name="Calcul 7" xfId="23422" hidden="1" xr:uid="{00000000-0005-0000-0000-0000622C0000}"/>
    <cellStyle name="Calcul 7" xfId="23485" hidden="1" xr:uid="{00000000-0005-0000-0000-0000632C0000}"/>
    <cellStyle name="Calcul 7" xfId="23531" hidden="1" xr:uid="{00000000-0005-0000-0000-0000642C0000}"/>
    <cellStyle name="Calcul 7" xfId="23575" hidden="1" xr:uid="{00000000-0005-0000-0000-0000652C0000}"/>
    <cellStyle name="Calcul 7" xfId="23614" hidden="1" xr:uid="{00000000-0005-0000-0000-0000662C0000}"/>
    <cellStyle name="Calcul 7" xfId="23650" hidden="1" xr:uid="{00000000-0005-0000-0000-0000672C0000}"/>
    <cellStyle name="Calcul 7" xfId="23685" hidden="1" xr:uid="{00000000-0005-0000-0000-0000682C0000}"/>
    <cellStyle name="Calcul 7" xfId="23736" hidden="1" xr:uid="{00000000-0005-0000-0000-0000692C0000}"/>
    <cellStyle name="Calcul 7" xfId="23887" hidden="1" xr:uid="{00000000-0005-0000-0000-00006A2C0000}"/>
    <cellStyle name="Calcul 7" xfId="23983" hidden="1" xr:uid="{00000000-0005-0000-0000-00006B2C0000}"/>
    <cellStyle name="Calcul 7" xfId="24044" hidden="1" xr:uid="{00000000-0005-0000-0000-00006C2C0000}"/>
    <cellStyle name="Calcul 7" xfId="24094" hidden="1" xr:uid="{00000000-0005-0000-0000-00006D2C0000}"/>
    <cellStyle name="Calcul 7" xfId="24144" hidden="1" xr:uid="{00000000-0005-0000-0000-00006E2C0000}"/>
    <cellStyle name="Calcul 7" xfId="24194" hidden="1" xr:uid="{00000000-0005-0000-0000-00006F2C0000}"/>
    <cellStyle name="Calcul 7" xfId="24243" hidden="1" xr:uid="{00000000-0005-0000-0000-0000702C0000}"/>
    <cellStyle name="Calcul 7" xfId="24292" hidden="1" xr:uid="{00000000-0005-0000-0000-0000712C0000}"/>
    <cellStyle name="Calcul 7" xfId="24339" hidden="1" xr:uid="{00000000-0005-0000-0000-0000722C0000}"/>
    <cellStyle name="Calcul 7" xfId="24386" hidden="1" xr:uid="{00000000-0005-0000-0000-0000732C0000}"/>
    <cellStyle name="Calcul 7" xfId="24431" hidden="1" xr:uid="{00000000-0005-0000-0000-0000742C0000}"/>
    <cellStyle name="Calcul 7" xfId="24470" hidden="1" xr:uid="{00000000-0005-0000-0000-0000752C0000}"/>
    <cellStyle name="Calcul 7" xfId="24507" hidden="1" xr:uid="{00000000-0005-0000-0000-0000762C0000}"/>
    <cellStyle name="Calcul 7" xfId="24541" hidden="1" xr:uid="{00000000-0005-0000-0000-0000772C0000}"/>
    <cellStyle name="Calcul 7" xfId="24630" hidden="1" xr:uid="{00000000-0005-0000-0000-0000782C0000}"/>
    <cellStyle name="Calcul 7" xfId="24678" hidden="1" xr:uid="{00000000-0005-0000-0000-0000792C0000}"/>
    <cellStyle name="Calcul 7" xfId="24741" hidden="1" xr:uid="{00000000-0005-0000-0000-00007A2C0000}"/>
    <cellStyle name="Calcul 7" xfId="24787" hidden="1" xr:uid="{00000000-0005-0000-0000-00007B2C0000}"/>
    <cellStyle name="Calcul 7" xfId="24831" hidden="1" xr:uid="{00000000-0005-0000-0000-00007C2C0000}"/>
    <cellStyle name="Calcul 7" xfId="24870" hidden="1" xr:uid="{00000000-0005-0000-0000-00007D2C0000}"/>
    <cellStyle name="Calcul 7" xfId="24906" hidden="1" xr:uid="{00000000-0005-0000-0000-00007E2C0000}"/>
    <cellStyle name="Calcul 7" xfId="24941" hidden="1" xr:uid="{00000000-0005-0000-0000-00007F2C0000}"/>
    <cellStyle name="Calcul 7" xfId="24992" hidden="1" xr:uid="{00000000-0005-0000-0000-0000802C0000}"/>
    <cellStyle name="Calcul 7" xfId="23835" hidden="1" xr:uid="{00000000-0005-0000-0000-0000812C0000}"/>
    <cellStyle name="Calcul 7" xfId="23418" hidden="1" xr:uid="{00000000-0005-0000-0000-0000822C0000}"/>
    <cellStyle name="Calcul 7" xfId="21468" hidden="1" xr:uid="{00000000-0005-0000-0000-0000832C0000}"/>
    <cellStyle name="Calcul 7" xfId="25086" hidden="1" xr:uid="{00000000-0005-0000-0000-0000842C0000}"/>
    <cellStyle name="Calcul 7" xfId="25136" hidden="1" xr:uid="{00000000-0005-0000-0000-0000852C0000}"/>
    <cellStyle name="Calcul 7" xfId="25186" hidden="1" xr:uid="{00000000-0005-0000-0000-0000862C0000}"/>
    <cellStyle name="Calcul 7" xfId="25236" hidden="1" xr:uid="{00000000-0005-0000-0000-0000872C0000}"/>
    <cellStyle name="Calcul 7" xfId="25285" hidden="1" xr:uid="{00000000-0005-0000-0000-0000882C0000}"/>
    <cellStyle name="Calcul 7" xfId="25334" hidden="1" xr:uid="{00000000-0005-0000-0000-0000892C0000}"/>
    <cellStyle name="Calcul 7" xfId="25381" hidden="1" xr:uid="{00000000-0005-0000-0000-00008A2C0000}"/>
    <cellStyle name="Calcul 7" xfId="25427" hidden="1" xr:uid="{00000000-0005-0000-0000-00008B2C0000}"/>
    <cellStyle name="Calcul 7" xfId="25471" hidden="1" xr:uid="{00000000-0005-0000-0000-00008C2C0000}"/>
    <cellStyle name="Calcul 7" xfId="25509" hidden="1" xr:uid="{00000000-0005-0000-0000-00008D2C0000}"/>
    <cellStyle name="Calcul 7" xfId="25546" hidden="1" xr:uid="{00000000-0005-0000-0000-00008E2C0000}"/>
    <cellStyle name="Calcul 7" xfId="25580" hidden="1" xr:uid="{00000000-0005-0000-0000-00008F2C0000}"/>
    <cellStyle name="Calcul 7" xfId="25668" hidden="1" xr:uid="{00000000-0005-0000-0000-0000902C0000}"/>
    <cellStyle name="Calcul 7" xfId="25718" hidden="1" xr:uid="{00000000-0005-0000-0000-0000912C0000}"/>
    <cellStyle name="Calcul 7" xfId="25780" hidden="1" xr:uid="{00000000-0005-0000-0000-0000922C0000}"/>
    <cellStyle name="Calcul 7" xfId="25826" hidden="1" xr:uid="{00000000-0005-0000-0000-0000932C0000}"/>
    <cellStyle name="Calcul 7" xfId="25870" hidden="1" xr:uid="{00000000-0005-0000-0000-0000942C0000}"/>
    <cellStyle name="Calcul 7" xfId="25909" hidden="1" xr:uid="{00000000-0005-0000-0000-0000952C0000}"/>
    <cellStyle name="Calcul 7" xfId="25945" hidden="1" xr:uid="{00000000-0005-0000-0000-0000962C0000}"/>
    <cellStyle name="Calcul 7" xfId="25980" hidden="1" xr:uid="{00000000-0005-0000-0000-0000972C0000}"/>
    <cellStyle name="Calcul 7" xfId="26030" hidden="1" xr:uid="{00000000-0005-0000-0000-0000982C0000}"/>
    <cellStyle name="Calcul 7" xfId="26152" hidden="1" xr:uid="{00000000-0005-0000-0000-0000992C0000}"/>
    <cellStyle name="Calcul 7" xfId="26248" hidden="1" xr:uid="{00000000-0005-0000-0000-00009A2C0000}"/>
    <cellStyle name="Calcul 7" xfId="26309" hidden="1" xr:uid="{00000000-0005-0000-0000-00009B2C0000}"/>
    <cellStyle name="Calcul 7" xfId="26359" hidden="1" xr:uid="{00000000-0005-0000-0000-00009C2C0000}"/>
    <cellStyle name="Calcul 7" xfId="26409" hidden="1" xr:uid="{00000000-0005-0000-0000-00009D2C0000}"/>
    <cellStyle name="Calcul 7" xfId="26459" hidden="1" xr:uid="{00000000-0005-0000-0000-00009E2C0000}"/>
    <cellStyle name="Calcul 7" xfId="26508" hidden="1" xr:uid="{00000000-0005-0000-0000-00009F2C0000}"/>
    <cellStyle name="Calcul 7" xfId="26557" hidden="1" xr:uid="{00000000-0005-0000-0000-0000A02C0000}"/>
    <cellStyle name="Calcul 7" xfId="26604" hidden="1" xr:uid="{00000000-0005-0000-0000-0000A12C0000}"/>
    <cellStyle name="Calcul 7" xfId="26651" hidden="1" xr:uid="{00000000-0005-0000-0000-0000A22C0000}"/>
    <cellStyle name="Calcul 7" xfId="26696" hidden="1" xr:uid="{00000000-0005-0000-0000-0000A32C0000}"/>
    <cellStyle name="Calcul 7" xfId="26735" hidden="1" xr:uid="{00000000-0005-0000-0000-0000A42C0000}"/>
    <cellStyle name="Calcul 7" xfId="26772" hidden="1" xr:uid="{00000000-0005-0000-0000-0000A52C0000}"/>
    <cellStyle name="Calcul 7" xfId="26806" hidden="1" xr:uid="{00000000-0005-0000-0000-0000A62C0000}"/>
    <cellStyle name="Calcul 7" xfId="26894" hidden="1" xr:uid="{00000000-0005-0000-0000-0000A72C0000}"/>
    <cellStyle name="Calcul 7" xfId="26942" hidden="1" xr:uid="{00000000-0005-0000-0000-0000A82C0000}"/>
    <cellStyle name="Calcul 7" xfId="27004" hidden="1" xr:uid="{00000000-0005-0000-0000-0000A92C0000}"/>
    <cellStyle name="Calcul 7" xfId="27050" hidden="1" xr:uid="{00000000-0005-0000-0000-0000AA2C0000}"/>
    <cellStyle name="Calcul 7" xfId="27094" hidden="1" xr:uid="{00000000-0005-0000-0000-0000AB2C0000}"/>
    <cellStyle name="Calcul 7" xfId="27133" hidden="1" xr:uid="{00000000-0005-0000-0000-0000AC2C0000}"/>
    <cellStyle name="Calcul 7" xfId="27169" hidden="1" xr:uid="{00000000-0005-0000-0000-0000AD2C0000}"/>
    <cellStyle name="Calcul 7" xfId="27204" hidden="1" xr:uid="{00000000-0005-0000-0000-0000AE2C0000}"/>
    <cellStyle name="Calcul 7" xfId="27254" hidden="1" xr:uid="{00000000-0005-0000-0000-0000AF2C0000}"/>
    <cellStyle name="Calcul 7" xfId="26101" hidden="1" xr:uid="{00000000-0005-0000-0000-0000B02C0000}"/>
    <cellStyle name="Calcul 7" xfId="25714" hidden="1" xr:uid="{00000000-0005-0000-0000-0000B12C0000}"/>
    <cellStyle name="Calcul 7" xfId="21460" hidden="1" xr:uid="{00000000-0005-0000-0000-0000B22C0000}"/>
    <cellStyle name="Calcul 7" xfId="27321" hidden="1" xr:uid="{00000000-0005-0000-0000-0000B32C0000}"/>
    <cellStyle name="Calcul 7" xfId="27370" hidden="1" xr:uid="{00000000-0005-0000-0000-0000B42C0000}"/>
    <cellStyle name="Calcul 7" xfId="27419" hidden="1" xr:uid="{00000000-0005-0000-0000-0000B52C0000}"/>
    <cellStyle name="Calcul 7" xfId="27468" hidden="1" xr:uid="{00000000-0005-0000-0000-0000B62C0000}"/>
    <cellStyle name="Calcul 7" xfId="27516" hidden="1" xr:uid="{00000000-0005-0000-0000-0000B72C0000}"/>
    <cellStyle name="Calcul 7" xfId="27564" hidden="1" xr:uid="{00000000-0005-0000-0000-0000B82C0000}"/>
    <cellStyle name="Calcul 7" xfId="27610" hidden="1" xr:uid="{00000000-0005-0000-0000-0000B92C0000}"/>
    <cellStyle name="Calcul 7" xfId="27657" hidden="1" xr:uid="{00000000-0005-0000-0000-0000BA2C0000}"/>
    <cellStyle name="Calcul 7" xfId="27702" hidden="1" xr:uid="{00000000-0005-0000-0000-0000BB2C0000}"/>
    <cellStyle name="Calcul 7" xfId="27741" hidden="1" xr:uid="{00000000-0005-0000-0000-0000BC2C0000}"/>
    <cellStyle name="Calcul 7" xfId="27778" hidden="1" xr:uid="{00000000-0005-0000-0000-0000BD2C0000}"/>
    <cellStyle name="Calcul 7" xfId="27812" hidden="1" xr:uid="{00000000-0005-0000-0000-0000BE2C0000}"/>
    <cellStyle name="Calcul 7" xfId="27899" hidden="1" xr:uid="{00000000-0005-0000-0000-0000BF2C0000}"/>
    <cellStyle name="Calcul 7" xfId="27947" hidden="1" xr:uid="{00000000-0005-0000-0000-0000C02C0000}"/>
    <cellStyle name="Calcul 7" xfId="28009" hidden="1" xr:uid="{00000000-0005-0000-0000-0000C12C0000}"/>
    <cellStyle name="Calcul 7" xfId="28055" hidden="1" xr:uid="{00000000-0005-0000-0000-0000C22C0000}"/>
    <cellStyle name="Calcul 7" xfId="28099" hidden="1" xr:uid="{00000000-0005-0000-0000-0000C32C0000}"/>
    <cellStyle name="Calcul 7" xfId="28138" hidden="1" xr:uid="{00000000-0005-0000-0000-0000C42C0000}"/>
    <cellStyle name="Calcul 7" xfId="28174" hidden="1" xr:uid="{00000000-0005-0000-0000-0000C52C0000}"/>
    <cellStyle name="Calcul 7" xfId="28209" hidden="1" xr:uid="{00000000-0005-0000-0000-0000C62C0000}"/>
    <cellStyle name="Calcul 7" xfId="28259" hidden="1" xr:uid="{00000000-0005-0000-0000-0000C72C0000}"/>
    <cellStyle name="Calcul 7" xfId="28359" hidden="1" xr:uid="{00000000-0005-0000-0000-0000C82C0000}"/>
    <cellStyle name="Calcul 7" xfId="28454" hidden="1" xr:uid="{00000000-0005-0000-0000-0000C92C0000}"/>
    <cellStyle name="Calcul 7" xfId="28515" hidden="1" xr:uid="{00000000-0005-0000-0000-0000CA2C0000}"/>
    <cellStyle name="Calcul 7" xfId="28565" hidden="1" xr:uid="{00000000-0005-0000-0000-0000CB2C0000}"/>
    <cellStyle name="Calcul 7" xfId="28615" hidden="1" xr:uid="{00000000-0005-0000-0000-0000CC2C0000}"/>
    <cellStyle name="Calcul 7" xfId="28665" hidden="1" xr:uid="{00000000-0005-0000-0000-0000CD2C0000}"/>
    <cellStyle name="Calcul 7" xfId="28714" hidden="1" xr:uid="{00000000-0005-0000-0000-0000CE2C0000}"/>
    <cellStyle name="Calcul 7" xfId="28763" hidden="1" xr:uid="{00000000-0005-0000-0000-0000CF2C0000}"/>
    <cellStyle name="Calcul 7" xfId="28810" hidden="1" xr:uid="{00000000-0005-0000-0000-0000D02C0000}"/>
    <cellStyle name="Calcul 7" xfId="28857" hidden="1" xr:uid="{00000000-0005-0000-0000-0000D12C0000}"/>
    <cellStyle name="Calcul 7" xfId="28902" hidden="1" xr:uid="{00000000-0005-0000-0000-0000D22C0000}"/>
    <cellStyle name="Calcul 7" xfId="28941" hidden="1" xr:uid="{00000000-0005-0000-0000-0000D32C0000}"/>
    <cellStyle name="Calcul 7" xfId="28978" hidden="1" xr:uid="{00000000-0005-0000-0000-0000D42C0000}"/>
    <cellStyle name="Calcul 7" xfId="29012" hidden="1" xr:uid="{00000000-0005-0000-0000-0000D52C0000}"/>
    <cellStyle name="Calcul 7" xfId="29099" hidden="1" xr:uid="{00000000-0005-0000-0000-0000D62C0000}"/>
    <cellStyle name="Calcul 7" xfId="29147" hidden="1" xr:uid="{00000000-0005-0000-0000-0000D72C0000}"/>
    <cellStyle name="Calcul 7" xfId="29209" hidden="1" xr:uid="{00000000-0005-0000-0000-0000D82C0000}"/>
    <cellStyle name="Calcul 7" xfId="29255" hidden="1" xr:uid="{00000000-0005-0000-0000-0000D92C0000}"/>
    <cellStyle name="Calcul 7" xfId="29299" hidden="1" xr:uid="{00000000-0005-0000-0000-0000DA2C0000}"/>
    <cellStyle name="Calcul 7" xfId="29338" hidden="1" xr:uid="{00000000-0005-0000-0000-0000DB2C0000}"/>
    <cellStyle name="Calcul 7" xfId="29374" hidden="1" xr:uid="{00000000-0005-0000-0000-0000DC2C0000}"/>
    <cellStyle name="Calcul 7" xfId="29409" hidden="1" xr:uid="{00000000-0005-0000-0000-0000DD2C0000}"/>
    <cellStyle name="Calcul 7" xfId="29459" hidden="1" xr:uid="{00000000-0005-0000-0000-0000DE2C0000}"/>
    <cellStyle name="Calcul 7" xfId="28309" hidden="1" xr:uid="{00000000-0005-0000-0000-0000DF2C0000}"/>
    <cellStyle name="Calcul 7" xfId="29510" hidden="1" xr:uid="{00000000-0005-0000-0000-0000E02C0000}"/>
    <cellStyle name="Calcul 7" xfId="29596" hidden="1" xr:uid="{00000000-0005-0000-0000-0000E12C0000}"/>
    <cellStyle name="Calcul 7" xfId="29657" hidden="1" xr:uid="{00000000-0005-0000-0000-0000E22C0000}"/>
    <cellStyle name="Calcul 7" xfId="29706" hidden="1" xr:uid="{00000000-0005-0000-0000-0000E32C0000}"/>
    <cellStyle name="Calcul 7" xfId="29755" hidden="1" xr:uid="{00000000-0005-0000-0000-0000E42C0000}"/>
    <cellStyle name="Calcul 7" xfId="29804" hidden="1" xr:uid="{00000000-0005-0000-0000-0000E52C0000}"/>
    <cellStyle name="Calcul 7" xfId="29852" hidden="1" xr:uid="{00000000-0005-0000-0000-0000E62C0000}"/>
    <cellStyle name="Calcul 7" xfId="29900" hidden="1" xr:uid="{00000000-0005-0000-0000-0000E72C0000}"/>
    <cellStyle name="Calcul 7" xfId="29946" hidden="1" xr:uid="{00000000-0005-0000-0000-0000E82C0000}"/>
    <cellStyle name="Calcul 7" xfId="29992" hidden="1" xr:uid="{00000000-0005-0000-0000-0000E92C0000}"/>
    <cellStyle name="Calcul 7" xfId="30036" hidden="1" xr:uid="{00000000-0005-0000-0000-0000EA2C0000}"/>
    <cellStyle name="Calcul 7" xfId="30074" hidden="1" xr:uid="{00000000-0005-0000-0000-0000EB2C0000}"/>
    <cellStyle name="Calcul 7" xfId="30111" hidden="1" xr:uid="{00000000-0005-0000-0000-0000EC2C0000}"/>
    <cellStyle name="Calcul 7" xfId="30145" hidden="1" xr:uid="{00000000-0005-0000-0000-0000ED2C0000}"/>
    <cellStyle name="Calcul 7" xfId="30231" hidden="1" xr:uid="{00000000-0005-0000-0000-0000EE2C0000}"/>
    <cellStyle name="Calcul 7" xfId="30279" hidden="1" xr:uid="{00000000-0005-0000-0000-0000EF2C0000}"/>
    <cellStyle name="Calcul 7" xfId="30341" hidden="1" xr:uid="{00000000-0005-0000-0000-0000F02C0000}"/>
    <cellStyle name="Calcul 7" xfId="30387" hidden="1" xr:uid="{00000000-0005-0000-0000-0000F12C0000}"/>
    <cellStyle name="Calcul 7" xfId="30431" hidden="1" xr:uid="{00000000-0005-0000-0000-0000F22C0000}"/>
    <cellStyle name="Calcul 7" xfId="30470" hidden="1" xr:uid="{00000000-0005-0000-0000-0000F32C0000}"/>
    <cellStyle name="Calcul 7" xfId="30506" hidden="1" xr:uid="{00000000-0005-0000-0000-0000F42C0000}"/>
    <cellStyle name="Calcul 7" xfId="30541" hidden="1" xr:uid="{00000000-0005-0000-0000-0000F52C0000}"/>
    <cellStyle name="Calcul 7" xfId="30591" hidden="1" xr:uid="{00000000-0005-0000-0000-0000F62C0000}"/>
    <cellStyle name="Calcul 7" xfId="30691" hidden="1" xr:uid="{00000000-0005-0000-0000-0000F72C0000}"/>
    <cellStyle name="Calcul 7" xfId="30786" hidden="1" xr:uid="{00000000-0005-0000-0000-0000F82C0000}"/>
    <cellStyle name="Calcul 7" xfId="30847" hidden="1" xr:uid="{00000000-0005-0000-0000-0000F92C0000}"/>
    <cellStyle name="Calcul 7" xfId="30897" hidden="1" xr:uid="{00000000-0005-0000-0000-0000FA2C0000}"/>
    <cellStyle name="Calcul 7" xfId="30947" hidden="1" xr:uid="{00000000-0005-0000-0000-0000FB2C0000}"/>
    <cellStyle name="Calcul 7" xfId="30997" hidden="1" xr:uid="{00000000-0005-0000-0000-0000FC2C0000}"/>
    <cellStyle name="Calcul 7" xfId="31046" hidden="1" xr:uid="{00000000-0005-0000-0000-0000FD2C0000}"/>
    <cellStyle name="Calcul 7" xfId="31095" hidden="1" xr:uid="{00000000-0005-0000-0000-0000FE2C0000}"/>
    <cellStyle name="Calcul 7" xfId="31142" hidden="1" xr:uid="{00000000-0005-0000-0000-0000FF2C0000}"/>
    <cellStyle name="Calcul 7" xfId="31189" hidden="1" xr:uid="{00000000-0005-0000-0000-0000002D0000}"/>
    <cellStyle name="Calcul 7" xfId="31234" hidden="1" xr:uid="{00000000-0005-0000-0000-0000012D0000}"/>
    <cellStyle name="Calcul 7" xfId="31273" hidden="1" xr:uid="{00000000-0005-0000-0000-0000022D0000}"/>
    <cellStyle name="Calcul 7" xfId="31310" hidden="1" xr:uid="{00000000-0005-0000-0000-0000032D0000}"/>
    <cellStyle name="Calcul 7" xfId="31344" hidden="1" xr:uid="{00000000-0005-0000-0000-0000042D0000}"/>
    <cellStyle name="Calcul 7" xfId="31431" hidden="1" xr:uid="{00000000-0005-0000-0000-0000052D0000}"/>
    <cellStyle name="Calcul 7" xfId="31479" hidden="1" xr:uid="{00000000-0005-0000-0000-0000062D0000}"/>
    <cellStyle name="Calcul 7" xfId="31541" hidden="1" xr:uid="{00000000-0005-0000-0000-0000072D0000}"/>
    <cellStyle name="Calcul 7" xfId="31587" hidden="1" xr:uid="{00000000-0005-0000-0000-0000082D0000}"/>
    <cellStyle name="Calcul 7" xfId="31631" hidden="1" xr:uid="{00000000-0005-0000-0000-0000092D0000}"/>
    <cellStyle name="Calcul 7" xfId="31670" hidden="1" xr:uid="{00000000-0005-0000-0000-00000A2D0000}"/>
    <cellStyle name="Calcul 7" xfId="31706" hidden="1" xr:uid="{00000000-0005-0000-0000-00000B2D0000}"/>
    <cellStyle name="Calcul 7" xfId="31741" hidden="1" xr:uid="{00000000-0005-0000-0000-00000C2D0000}"/>
    <cellStyle name="Calcul 7" xfId="31791" hidden="1" xr:uid="{00000000-0005-0000-0000-00000D2D0000}"/>
    <cellStyle name="Calcul 7" xfId="30641" xr:uid="{00000000-0005-0000-0000-00000E2D0000}"/>
    <cellStyle name="Calcul 8" xfId="142" hidden="1" xr:uid="{00000000-0005-0000-0000-00000F2D0000}"/>
    <cellStyle name="Calcul 8" xfId="248" hidden="1" xr:uid="{00000000-0005-0000-0000-0000102D0000}"/>
    <cellStyle name="Calcul 8" xfId="174" hidden="1" xr:uid="{00000000-0005-0000-0000-0000112D0000}"/>
    <cellStyle name="Calcul 8" xfId="279" hidden="1" xr:uid="{00000000-0005-0000-0000-0000122D0000}"/>
    <cellStyle name="Calcul 8" xfId="282" hidden="1" xr:uid="{00000000-0005-0000-0000-0000132D0000}"/>
    <cellStyle name="Calcul 8" xfId="275" hidden="1" xr:uid="{00000000-0005-0000-0000-0000142D0000}"/>
    <cellStyle name="Calcul 8" xfId="332" hidden="1" xr:uid="{00000000-0005-0000-0000-0000152D0000}"/>
    <cellStyle name="Calcul 8" xfId="382" hidden="1" xr:uid="{00000000-0005-0000-0000-0000162D0000}"/>
    <cellStyle name="Calcul 8" xfId="432" hidden="1" xr:uid="{00000000-0005-0000-0000-0000172D0000}"/>
    <cellStyle name="Calcul 8" xfId="482" hidden="1" xr:uid="{00000000-0005-0000-0000-0000182D0000}"/>
    <cellStyle name="Calcul 8" xfId="531" hidden="1" xr:uid="{00000000-0005-0000-0000-0000192D0000}"/>
    <cellStyle name="Calcul 8" xfId="579" hidden="1" xr:uid="{00000000-0005-0000-0000-00001A2D0000}"/>
    <cellStyle name="Calcul 8" xfId="626" hidden="1" xr:uid="{00000000-0005-0000-0000-00001B2D0000}"/>
    <cellStyle name="Calcul 8" xfId="672" hidden="1" xr:uid="{00000000-0005-0000-0000-00001C2D0000}"/>
    <cellStyle name="Calcul 8" xfId="900" hidden="1" xr:uid="{00000000-0005-0000-0000-00001D2D0000}"/>
    <cellStyle name="Calcul 8" xfId="973" hidden="1" xr:uid="{00000000-0005-0000-0000-00001E2D0000}"/>
    <cellStyle name="Calcul 8" xfId="995" hidden="1" xr:uid="{00000000-0005-0000-0000-00001F2D0000}"/>
    <cellStyle name="Calcul 8" xfId="854" hidden="1" xr:uid="{00000000-0005-0000-0000-0000202D0000}"/>
    <cellStyle name="Calcul 8" xfId="839" hidden="1" xr:uid="{00000000-0005-0000-0000-0000212D0000}"/>
    <cellStyle name="Calcul 8" xfId="930" hidden="1" xr:uid="{00000000-0005-0000-0000-0000222D0000}"/>
    <cellStyle name="Calcul 8" xfId="928" hidden="1" xr:uid="{00000000-0005-0000-0000-0000232D0000}"/>
    <cellStyle name="Calcul 8" xfId="983" hidden="1" xr:uid="{00000000-0005-0000-0000-0000242D0000}"/>
    <cellStyle name="Calcul 8" xfId="1271" hidden="1" xr:uid="{00000000-0005-0000-0000-0000252D0000}"/>
    <cellStyle name="Calcul 8" xfId="1518" hidden="1" xr:uid="{00000000-0005-0000-0000-0000262D0000}"/>
    <cellStyle name="Calcul 8" xfId="1624" hidden="1" xr:uid="{00000000-0005-0000-0000-0000272D0000}"/>
    <cellStyle name="Calcul 8" xfId="1550" hidden="1" xr:uid="{00000000-0005-0000-0000-0000282D0000}"/>
    <cellStyle name="Calcul 8" xfId="1655" hidden="1" xr:uid="{00000000-0005-0000-0000-0000292D0000}"/>
    <cellStyle name="Calcul 8" xfId="1658" hidden="1" xr:uid="{00000000-0005-0000-0000-00002A2D0000}"/>
    <cellStyle name="Calcul 8" xfId="1651" hidden="1" xr:uid="{00000000-0005-0000-0000-00002B2D0000}"/>
    <cellStyle name="Calcul 8" xfId="1708" hidden="1" xr:uid="{00000000-0005-0000-0000-00002C2D0000}"/>
    <cellStyle name="Calcul 8" xfId="1758" hidden="1" xr:uid="{00000000-0005-0000-0000-00002D2D0000}"/>
    <cellStyle name="Calcul 8" xfId="1808" hidden="1" xr:uid="{00000000-0005-0000-0000-00002E2D0000}"/>
    <cellStyle name="Calcul 8" xfId="1858" hidden="1" xr:uid="{00000000-0005-0000-0000-00002F2D0000}"/>
    <cellStyle name="Calcul 8" xfId="1907" hidden="1" xr:uid="{00000000-0005-0000-0000-0000302D0000}"/>
    <cellStyle name="Calcul 8" xfId="1955" hidden="1" xr:uid="{00000000-0005-0000-0000-0000312D0000}"/>
    <cellStyle name="Calcul 8" xfId="2002" hidden="1" xr:uid="{00000000-0005-0000-0000-0000322D0000}"/>
    <cellStyle name="Calcul 8" xfId="2048" hidden="1" xr:uid="{00000000-0005-0000-0000-0000332D0000}"/>
    <cellStyle name="Calcul 8" xfId="2276" hidden="1" xr:uid="{00000000-0005-0000-0000-0000342D0000}"/>
    <cellStyle name="Calcul 8" xfId="2349" hidden="1" xr:uid="{00000000-0005-0000-0000-0000352D0000}"/>
    <cellStyle name="Calcul 8" xfId="2371" hidden="1" xr:uid="{00000000-0005-0000-0000-0000362D0000}"/>
    <cellStyle name="Calcul 8" xfId="2230" hidden="1" xr:uid="{00000000-0005-0000-0000-0000372D0000}"/>
    <cellStyle name="Calcul 8" xfId="2215" hidden="1" xr:uid="{00000000-0005-0000-0000-0000382D0000}"/>
    <cellStyle name="Calcul 8" xfId="2306" hidden="1" xr:uid="{00000000-0005-0000-0000-0000392D0000}"/>
    <cellStyle name="Calcul 8" xfId="2304" hidden="1" xr:uid="{00000000-0005-0000-0000-00003A2D0000}"/>
    <cellStyle name="Calcul 8" xfId="2359" hidden="1" xr:uid="{00000000-0005-0000-0000-00003B2D0000}"/>
    <cellStyle name="Calcul 8" xfId="2646" hidden="1" xr:uid="{00000000-0005-0000-0000-00003C2D0000}"/>
    <cellStyle name="Calcul 8" xfId="1445" hidden="1" xr:uid="{00000000-0005-0000-0000-00003D2D0000}"/>
    <cellStyle name="Calcul 8" xfId="2689" hidden="1" xr:uid="{00000000-0005-0000-0000-00003E2D0000}"/>
    <cellStyle name="Calcul 8" xfId="2819" hidden="1" xr:uid="{00000000-0005-0000-0000-00003F2D0000}"/>
    <cellStyle name="Calcul 8" xfId="1397" hidden="1" xr:uid="{00000000-0005-0000-0000-0000402D0000}"/>
    <cellStyle name="Calcul 8" xfId="2850" hidden="1" xr:uid="{00000000-0005-0000-0000-0000412D0000}"/>
    <cellStyle name="Calcul 8" xfId="2853" hidden="1" xr:uid="{00000000-0005-0000-0000-0000422D0000}"/>
    <cellStyle name="Calcul 8" xfId="2846" hidden="1" xr:uid="{00000000-0005-0000-0000-0000432D0000}"/>
    <cellStyle name="Calcul 8" xfId="2903" hidden="1" xr:uid="{00000000-0005-0000-0000-0000442D0000}"/>
    <cellStyle name="Calcul 8" xfId="2952" hidden="1" xr:uid="{00000000-0005-0000-0000-0000452D0000}"/>
    <cellStyle name="Calcul 8" xfId="3002" hidden="1" xr:uid="{00000000-0005-0000-0000-0000462D0000}"/>
    <cellStyle name="Calcul 8" xfId="3052" hidden="1" xr:uid="{00000000-0005-0000-0000-0000472D0000}"/>
    <cellStyle name="Calcul 8" xfId="3101" hidden="1" xr:uid="{00000000-0005-0000-0000-0000482D0000}"/>
    <cellStyle name="Calcul 8" xfId="3149" hidden="1" xr:uid="{00000000-0005-0000-0000-0000492D0000}"/>
    <cellStyle name="Calcul 8" xfId="3196" hidden="1" xr:uid="{00000000-0005-0000-0000-00004A2D0000}"/>
    <cellStyle name="Calcul 8" xfId="3242" hidden="1" xr:uid="{00000000-0005-0000-0000-00004B2D0000}"/>
    <cellStyle name="Calcul 8" xfId="3469" hidden="1" xr:uid="{00000000-0005-0000-0000-00004C2D0000}"/>
    <cellStyle name="Calcul 8" xfId="3542" hidden="1" xr:uid="{00000000-0005-0000-0000-00004D2D0000}"/>
    <cellStyle name="Calcul 8" xfId="3563" hidden="1" xr:uid="{00000000-0005-0000-0000-00004E2D0000}"/>
    <cellStyle name="Calcul 8" xfId="3424" hidden="1" xr:uid="{00000000-0005-0000-0000-00004F2D0000}"/>
    <cellStyle name="Calcul 8" xfId="3409" hidden="1" xr:uid="{00000000-0005-0000-0000-0000502D0000}"/>
    <cellStyle name="Calcul 8" xfId="3499" hidden="1" xr:uid="{00000000-0005-0000-0000-0000512D0000}"/>
    <cellStyle name="Calcul 8" xfId="3497" hidden="1" xr:uid="{00000000-0005-0000-0000-0000522D0000}"/>
    <cellStyle name="Calcul 8" xfId="3552" hidden="1" xr:uid="{00000000-0005-0000-0000-0000532D0000}"/>
    <cellStyle name="Calcul 8" xfId="3837" hidden="1" xr:uid="{00000000-0005-0000-0000-0000542D0000}"/>
    <cellStyle name="Calcul 8" xfId="2751" hidden="1" xr:uid="{00000000-0005-0000-0000-0000552D0000}"/>
    <cellStyle name="Calcul 8" xfId="2674" hidden="1" xr:uid="{00000000-0005-0000-0000-0000562D0000}"/>
    <cellStyle name="Calcul 8" xfId="2675" hidden="1" xr:uid="{00000000-0005-0000-0000-0000572D0000}"/>
    <cellStyle name="Calcul 8" xfId="3960" hidden="1" xr:uid="{00000000-0005-0000-0000-0000582D0000}"/>
    <cellStyle name="Calcul 8" xfId="3963" hidden="1" xr:uid="{00000000-0005-0000-0000-0000592D0000}"/>
    <cellStyle name="Calcul 8" xfId="3956" hidden="1" xr:uid="{00000000-0005-0000-0000-00005A2D0000}"/>
    <cellStyle name="Calcul 8" xfId="4013" hidden="1" xr:uid="{00000000-0005-0000-0000-00005B2D0000}"/>
    <cellStyle name="Calcul 8" xfId="4063" hidden="1" xr:uid="{00000000-0005-0000-0000-00005C2D0000}"/>
    <cellStyle name="Calcul 8" xfId="4113" hidden="1" xr:uid="{00000000-0005-0000-0000-00005D2D0000}"/>
    <cellStyle name="Calcul 8" xfId="4163" hidden="1" xr:uid="{00000000-0005-0000-0000-00005E2D0000}"/>
    <cellStyle name="Calcul 8" xfId="4212" hidden="1" xr:uid="{00000000-0005-0000-0000-00005F2D0000}"/>
    <cellStyle name="Calcul 8" xfId="4260" hidden="1" xr:uid="{00000000-0005-0000-0000-0000602D0000}"/>
    <cellStyle name="Calcul 8" xfId="4307" hidden="1" xr:uid="{00000000-0005-0000-0000-0000612D0000}"/>
    <cellStyle name="Calcul 8" xfId="4353" hidden="1" xr:uid="{00000000-0005-0000-0000-0000622D0000}"/>
    <cellStyle name="Calcul 8" xfId="4575" hidden="1" xr:uid="{00000000-0005-0000-0000-0000632D0000}"/>
    <cellStyle name="Calcul 8" xfId="4647" hidden="1" xr:uid="{00000000-0005-0000-0000-0000642D0000}"/>
    <cellStyle name="Calcul 8" xfId="4667" hidden="1" xr:uid="{00000000-0005-0000-0000-0000652D0000}"/>
    <cellStyle name="Calcul 8" xfId="4533" hidden="1" xr:uid="{00000000-0005-0000-0000-0000662D0000}"/>
    <cellStyle name="Calcul 8" xfId="4520" hidden="1" xr:uid="{00000000-0005-0000-0000-0000672D0000}"/>
    <cellStyle name="Calcul 8" xfId="4604" hidden="1" xr:uid="{00000000-0005-0000-0000-0000682D0000}"/>
    <cellStyle name="Calcul 8" xfId="4602" hidden="1" xr:uid="{00000000-0005-0000-0000-0000692D0000}"/>
    <cellStyle name="Calcul 8" xfId="4657" hidden="1" xr:uid="{00000000-0005-0000-0000-00006A2D0000}"/>
    <cellStyle name="Calcul 8" xfId="4937" hidden="1" xr:uid="{00000000-0005-0000-0000-00006B2D0000}"/>
    <cellStyle name="Calcul 8" xfId="3925" hidden="1" xr:uid="{00000000-0005-0000-0000-00006C2D0000}"/>
    <cellStyle name="Calcul 8" xfId="4649" hidden="1" xr:uid="{00000000-0005-0000-0000-00006D2D0000}"/>
    <cellStyle name="Calcul 8" xfId="5030" hidden="1" xr:uid="{00000000-0005-0000-0000-00006E2D0000}"/>
    <cellStyle name="Calcul 8" xfId="3436" hidden="1" xr:uid="{00000000-0005-0000-0000-00006F2D0000}"/>
    <cellStyle name="Calcul 8" xfId="5061" hidden="1" xr:uid="{00000000-0005-0000-0000-0000702D0000}"/>
    <cellStyle name="Calcul 8" xfId="5064" hidden="1" xr:uid="{00000000-0005-0000-0000-0000712D0000}"/>
    <cellStyle name="Calcul 8" xfId="5057" hidden="1" xr:uid="{00000000-0005-0000-0000-0000722D0000}"/>
    <cellStyle name="Calcul 8" xfId="5113" hidden="1" xr:uid="{00000000-0005-0000-0000-0000732D0000}"/>
    <cellStyle name="Calcul 8" xfId="5162" hidden="1" xr:uid="{00000000-0005-0000-0000-0000742D0000}"/>
    <cellStyle name="Calcul 8" xfId="5212" hidden="1" xr:uid="{00000000-0005-0000-0000-0000752D0000}"/>
    <cellStyle name="Calcul 8" xfId="5262" hidden="1" xr:uid="{00000000-0005-0000-0000-0000762D0000}"/>
    <cellStyle name="Calcul 8" xfId="5311" hidden="1" xr:uid="{00000000-0005-0000-0000-0000772D0000}"/>
    <cellStyle name="Calcul 8" xfId="5359" hidden="1" xr:uid="{00000000-0005-0000-0000-0000782D0000}"/>
    <cellStyle name="Calcul 8" xfId="5406" hidden="1" xr:uid="{00000000-0005-0000-0000-0000792D0000}"/>
    <cellStyle name="Calcul 8" xfId="5452" hidden="1" xr:uid="{00000000-0005-0000-0000-00007A2D0000}"/>
    <cellStyle name="Calcul 8" xfId="5674" hidden="1" xr:uid="{00000000-0005-0000-0000-00007B2D0000}"/>
    <cellStyle name="Calcul 8" xfId="5745" hidden="1" xr:uid="{00000000-0005-0000-0000-00007C2D0000}"/>
    <cellStyle name="Calcul 8" xfId="5764" hidden="1" xr:uid="{00000000-0005-0000-0000-00007D2D0000}"/>
    <cellStyle name="Calcul 8" xfId="5632" hidden="1" xr:uid="{00000000-0005-0000-0000-00007E2D0000}"/>
    <cellStyle name="Calcul 8" xfId="5619" hidden="1" xr:uid="{00000000-0005-0000-0000-00007F2D0000}"/>
    <cellStyle name="Calcul 8" xfId="5703" hidden="1" xr:uid="{00000000-0005-0000-0000-0000802D0000}"/>
    <cellStyle name="Calcul 8" xfId="5701" hidden="1" xr:uid="{00000000-0005-0000-0000-0000812D0000}"/>
    <cellStyle name="Calcul 8" xfId="5754" hidden="1" xr:uid="{00000000-0005-0000-0000-0000822D0000}"/>
    <cellStyle name="Calcul 8" xfId="6034" hidden="1" xr:uid="{00000000-0005-0000-0000-0000832D0000}"/>
    <cellStyle name="Calcul 8" xfId="6201" hidden="1" xr:uid="{00000000-0005-0000-0000-0000842D0000}"/>
    <cellStyle name="Calcul 8" xfId="6307" hidden="1" xr:uid="{00000000-0005-0000-0000-0000852D0000}"/>
    <cellStyle name="Calcul 8" xfId="6233" hidden="1" xr:uid="{00000000-0005-0000-0000-0000862D0000}"/>
    <cellStyle name="Calcul 8" xfId="6338" hidden="1" xr:uid="{00000000-0005-0000-0000-0000872D0000}"/>
    <cellStyle name="Calcul 8" xfId="6341" hidden="1" xr:uid="{00000000-0005-0000-0000-0000882D0000}"/>
    <cellStyle name="Calcul 8" xfId="6334" hidden="1" xr:uid="{00000000-0005-0000-0000-0000892D0000}"/>
    <cellStyle name="Calcul 8" xfId="6391" hidden="1" xr:uid="{00000000-0005-0000-0000-00008A2D0000}"/>
    <cellStyle name="Calcul 8" xfId="6441" hidden="1" xr:uid="{00000000-0005-0000-0000-00008B2D0000}"/>
    <cellStyle name="Calcul 8" xfId="6491" hidden="1" xr:uid="{00000000-0005-0000-0000-00008C2D0000}"/>
    <cellStyle name="Calcul 8" xfId="6541" hidden="1" xr:uid="{00000000-0005-0000-0000-00008D2D0000}"/>
    <cellStyle name="Calcul 8" xfId="6590" hidden="1" xr:uid="{00000000-0005-0000-0000-00008E2D0000}"/>
    <cellStyle name="Calcul 8" xfId="6638" hidden="1" xr:uid="{00000000-0005-0000-0000-00008F2D0000}"/>
    <cellStyle name="Calcul 8" xfId="6685" hidden="1" xr:uid="{00000000-0005-0000-0000-0000902D0000}"/>
    <cellStyle name="Calcul 8" xfId="6731" hidden="1" xr:uid="{00000000-0005-0000-0000-0000912D0000}"/>
    <cellStyle name="Calcul 8" xfId="6957" hidden="1" xr:uid="{00000000-0005-0000-0000-0000922D0000}"/>
    <cellStyle name="Calcul 8" xfId="7030" hidden="1" xr:uid="{00000000-0005-0000-0000-0000932D0000}"/>
    <cellStyle name="Calcul 8" xfId="7052" hidden="1" xr:uid="{00000000-0005-0000-0000-0000942D0000}"/>
    <cellStyle name="Calcul 8" xfId="6912" hidden="1" xr:uid="{00000000-0005-0000-0000-0000952D0000}"/>
    <cellStyle name="Calcul 8" xfId="6898" hidden="1" xr:uid="{00000000-0005-0000-0000-0000962D0000}"/>
    <cellStyle name="Calcul 8" xfId="6987" hidden="1" xr:uid="{00000000-0005-0000-0000-0000972D0000}"/>
    <cellStyle name="Calcul 8" xfId="6985" hidden="1" xr:uid="{00000000-0005-0000-0000-0000982D0000}"/>
    <cellStyle name="Calcul 8" xfId="7040" hidden="1" xr:uid="{00000000-0005-0000-0000-0000992D0000}"/>
    <cellStyle name="Calcul 8" xfId="7327" hidden="1" xr:uid="{00000000-0005-0000-0000-00009A2D0000}"/>
    <cellStyle name="Calcul 8" xfId="7478" hidden="1" xr:uid="{00000000-0005-0000-0000-00009B2D0000}"/>
    <cellStyle name="Calcul 8" xfId="7575" hidden="1" xr:uid="{00000000-0005-0000-0000-00009C2D0000}"/>
    <cellStyle name="Calcul 8" xfId="7501" hidden="1" xr:uid="{00000000-0005-0000-0000-00009D2D0000}"/>
    <cellStyle name="Calcul 8" xfId="7606" hidden="1" xr:uid="{00000000-0005-0000-0000-00009E2D0000}"/>
    <cellStyle name="Calcul 8" xfId="7609" hidden="1" xr:uid="{00000000-0005-0000-0000-00009F2D0000}"/>
    <cellStyle name="Calcul 8" xfId="7602" hidden="1" xr:uid="{00000000-0005-0000-0000-0000A02D0000}"/>
    <cellStyle name="Calcul 8" xfId="7658" hidden="1" xr:uid="{00000000-0005-0000-0000-0000A12D0000}"/>
    <cellStyle name="Calcul 8" xfId="7708" hidden="1" xr:uid="{00000000-0005-0000-0000-0000A22D0000}"/>
    <cellStyle name="Calcul 8" xfId="7758" hidden="1" xr:uid="{00000000-0005-0000-0000-0000A32D0000}"/>
    <cellStyle name="Calcul 8" xfId="7808" hidden="1" xr:uid="{00000000-0005-0000-0000-0000A42D0000}"/>
    <cellStyle name="Calcul 8" xfId="7857" hidden="1" xr:uid="{00000000-0005-0000-0000-0000A52D0000}"/>
    <cellStyle name="Calcul 8" xfId="7905" hidden="1" xr:uid="{00000000-0005-0000-0000-0000A62D0000}"/>
    <cellStyle name="Calcul 8" xfId="7952" hidden="1" xr:uid="{00000000-0005-0000-0000-0000A72D0000}"/>
    <cellStyle name="Calcul 8" xfId="7998" hidden="1" xr:uid="{00000000-0005-0000-0000-0000A82D0000}"/>
    <cellStyle name="Calcul 8" xfId="8222" hidden="1" xr:uid="{00000000-0005-0000-0000-0000A92D0000}"/>
    <cellStyle name="Calcul 8" xfId="8293" hidden="1" xr:uid="{00000000-0005-0000-0000-0000AA2D0000}"/>
    <cellStyle name="Calcul 8" xfId="8313" hidden="1" xr:uid="{00000000-0005-0000-0000-0000AB2D0000}"/>
    <cellStyle name="Calcul 8" xfId="8178" hidden="1" xr:uid="{00000000-0005-0000-0000-0000AC2D0000}"/>
    <cellStyle name="Calcul 8" xfId="8165" hidden="1" xr:uid="{00000000-0005-0000-0000-0000AD2D0000}"/>
    <cellStyle name="Calcul 8" xfId="8251" hidden="1" xr:uid="{00000000-0005-0000-0000-0000AE2D0000}"/>
    <cellStyle name="Calcul 8" xfId="8249" hidden="1" xr:uid="{00000000-0005-0000-0000-0000AF2D0000}"/>
    <cellStyle name="Calcul 8" xfId="8302" hidden="1" xr:uid="{00000000-0005-0000-0000-0000B02D0000}"/>
    <cellStyle name="Calcul 8" xfId="8585" hidden="1" xr:uid="{00000000-0005-0000-0000-0000B12D0000}"/>
    <cellStyle name="Calcul 8" xfId="7426" hidden="1" xr:uid="{00000000-0005-0000-0000-0000B22D0000}"/>
    <cellStyle name="Calcul 8" xfId="8682" hidden="1" xr:uid="{00000000-0005-0000-0000-0000B32D0000}"/>
    <cellStyle name="Calcul 8" xfId="6981" hidden="1" xr:uid="{00000000-0005-0000-0000-0000B42D0000}"/>
    <cellStyle name="Calcul 8" xfId="8713" hidden="1" xr:uid="{00000000-0005-0000-0000-0000B52D0000}"/>
    <cellStyle name="Calcul 8" xfId="8716" hidden="1" xr:uid="{00000000-0005-0000-0000-0000B62D0000}"/>
    <cellStyle name="Calcul 8" xfId="8709" hidden="1" xr:uid="{00000000-0005-0000-0000-0000B72D0000}"/>
    <cellStyle name="Calcul 8" xfId="8766" hidden="1" xr:uid="{00000000-0005-0000-0000-0000B82D0000}"/>
    <cellStyle name="Calcul 8" xfId="8816" hidden="1" xr:uid="{00000000-0005-0000-0000-0000B92D0000}"/>
    <cellStyle name="Calcul 8" xfId="8865" hidden="1" xr:uid="{00000000-0005-0000-0000-0000BA2D0000}"/>
    <cellStyle name="Calcul 8" xfId="8915" hidden="1" xr:uid="{00000000-0005-0000-0000-0000BB2D0000}"/>
    <cellStyle name="Calcul 8" xfId="8964" hidden="1" xr:uid="{00000000-0005-0000-0000-0000BC2D0000}"/>
    <cellStyle name="Calcul 8" xfId="9012" hidden="1" xr:uid="{00000000-0005-0000-0000-0000BD2D0000}"/>
    <cellStyle name="Calcul 8" xfId="9059" hidden="1" xr:uid="{00000000-0005-0000-0000-0000BE2D0000}"/>
    <cellStyle name="Calcul 8" xfId="9105" hidden="1" xr:uid="{00000000-0005-0000-0000-0000BF2D0000}"/>
    <cellStyle name="Calcul 8" xfId="9333" hidden="1" xr:uid="{00000000-0005-0000-0000-0000C02D0000}"/>
    <cellStyle name="Calcul 8" xfId="9406" hidden="1" xr:uid="{00000000-0005-0000-0000-0000C12D0000}"/>
    <cellStyle name="Calcul 8" xfId="9428" hidden="1" xr:uid="{00000000-0005-0000-0000-0000C22D0000}"/>
    <cellStyle name="Calcul 8" xfId="9287" hidden="1" xr:uid="{00000000-0005-0000-0000-0000C32D0000}"/>
    <cellStyle name="Calcul 8" xfId="9272" hidden="1" xr:uid="{00000000-0005-0000-0000-0000C42D0000}"/>
    <cellStyle name="Calcul 8" xfId="9363" hidden="1" xr:uid="{00000000-0005-0000-0000-0000C52D0000}"/>
    <cellStyle name="Calcul 8" xfId="9361" hidden="1" xr:uid="{00000000-0005-0000-0000-0000C62D0000}"/>
    <cellStyle name="Calcul 8" xfId="9416" hidden="1" xr:uid="{00000000-0005-0000-0000-0000C72D0000}"/>
    <cellStyle name="Calcul 8" xfId="9704" hidden="1" xr:uid="{00000000-0005-0000-0000-0000C82D0000}"/>
    <cellStyle name="Calcul 8" xfId="9858" hidden="1" xr:uid="{00000000-0005-0000-0000-0000C92D0000}"/>
    <cellStyle name="Calcul 8" xfId="9955" hidden="1" xr:uid="{00000000-0005-0000-0000-0000CA2D0000}"/>
    <cellStyle name="Calcul 8" xfId="9881" hidden="1" xr:uid="{00000000-0005-0000-0000-0000CB2D0000}"/>
    <cellStyle name="Calcul 8" xfId="9986" hidden="1" xr:uid="{00000000-0005-0000-0000-0000CC2D0000}"/>
    <cellStyle name="Calcul 8" xfId="9989" hidden="1" xr:uid="{00000000-0005-0000-0000-0000CD2D0000}"/>
    <cellStyle name="Calcul 8" xfId="9982" hidden="1" xr:uid="{00000000-0005-0000-0000-0000CE2D0000}"/>
    <cellStyle name="Calcul 8" xfId="10038" hidden="1" xr:uid="{00000000-0005-0000-0000-0000CF2D0000}"/>
    <cellStyle name="Calcul 8" xfId="10088" hidden="1" xr:uid="{00000000-0005-0000-0000-0000D02D0000}"/>
    <cellStyle name="Calcul 8" xfId="10138" hidden="1" xr:uid="{00000000-0005-0000-0000-0000D12D0000}"/>
    <cellStyle name="Calcul 8" xfId="10188" hidden="1" xr:uid="{00000000-0005-0000-0000-0000D22D0000}"/>
    <cellStyle name="Calcul 8" xfId="10237" hidden="1" xr:uid="{00000000-0005-0000-0000-0000D32D0000}"/>
    <cellStyle name="Calcul 8" xfId="10285" hidden="1" xr:uid="{00000000-0005-0000-0000-0000D42D0000}"/>
    <cellStyle name="Calcul 8" xfId="10332" hidden="1" xr:uid="{00000000-0005-0000-0000-0000D52D0000}"/>
    <cellStyle name="Calcul 8" xfId="10378" hidden="1" xr:uid="{00000000-0005-0000-0000-0000D62D0000}"/>
    <cellStyle name="Calcul 8" xfId="10602" hidden="1" xr:uid="{00000000-0005-0000-0000-0000D72D0000}"/>
    <cellStyle name="Calcul 8" xfId="10673" hidden="1" xr:uid="{00000000-0005-0000-0000-0000D82D0000}"/>
    <cellStyle name="Calcul 8" xfId="10693" hidden="1" xr:uid="{00000000-0005-0000-0000-0000D92D0000}"/>
    <cellStyle name="Calcul 8" xfId="10558" hidden="1" xr:uid="{00000000-0005-0000-0000-0000DA2D0000}"/>
    <cellStyle name="Calcul 8" xfId="10545" hidden="1" xr:uid="{00000000-0005-0000-0000-0000DB2D0000}"/>
    <cellStyle name="Calcul 8" xfId="10631" hidden="1" xr:uid="{00000000-0005-0000-0000-0000DC2D0000}"/>
    <cellStyle name="Calcul 8" xfId="10629" hidden="1" xr:uid="{00000000-0005-0000-0000-0000DD2D0000}"/>
    <cellStyle name="Calcul 8" xfId="10682" hidden="1" xr:uid="{00000000-0005-0000-0000-0000DE2D0000}"/>
    <cellStyle name="Calcul 8" xfId="10966" hidden="1" xr:uid="{00000000-0005-0000-0000-0000DF2D0000}"/>
    <cellStyle name="Calcul 8" xfId="9806" hidden="1" xr:uid="{00000000-0005-0000-0000-0000E02D0000}"/>
    <cellStyle name="Calcul 8" xfId="11024" hidden="1" xr:uid="{00000000-0005-0000-0000-0000E12D0000}"/>
    <cellStyle name="Calcul 8" xfId="7377" hidden="1" xr:uid="{00000000-0005-0000-0000-0000E22D0000}"/>
    <cellStyle name="Calcul 8" xfId="11055" hidden="1" xr:uid="{00000000-0005-0000-0000-0000E32D0000}"/>
    <cellStyle name="Calcul 8" xfId="11058" hidden="1" xr:uid="{00000000-0005-0000-0000-0000E42D0000}"/>
    <cellStyle name="Calcul 8" xfId="11051" hidden="1" xr:uid="{00000000-0005-0000-0000-0000E52D0000}"/>
    <cellStyle name="Calcul 8" xfId="11108" hidden="1" xr:uid="{00000000-0005-0000-0000-0000E62D0000}"/>
    <cellStyle name="Calcul 8" xfId="11158" hidden="1" xr:uid="{00000000-0005-0000-0000-0000E72D0000}"/>
    <cellStyle name="Calcul 8" xfId="11208" hidden="1" xr:uid="{00000000-0005-0000-0000-0000E82D0000}"/>
    <cellStyle name="Calcul 8" xfId="11258" hidden="1" xr:uid="{00000000-0005-0000-0000-0000E92D0000}"/>
    <cellStyle name="Calcul 8" xfId="11307" hidden="1" xr:uid="{00000000-0005-0000-0000-0000EA2D0000}"/>
    <cellStyle name="Calcul 8" xfId="11355" hidden="1" xr:uid="{00000000-0005-0000-0000-0000EB2D0000}"/>
    <cellStyle name="Calcul 8" xfId="11402" hidden="1" xr:uid="{00000000-0005-0000-0000-0000EC2D0000}"/>
    <cellStyle name="Calcul 8" xfId="11448" hidden="1" xr:uid="{00000000-0005-0000-0000-0000ED2D0000}"/>
    <cellStyle name="Calcul 8" xfId="11672" hidden="1" xr:uid="{00000000-0005-0000-0000-0000EE2D0000}"/>
    <cellStyle name="Calcul 8" xfId="11745" hidden="1" xr:uid="{00000000-0005-0000-0000-0000EF2D0000}"/>
    <cellStyle name="Calcul 8" xfId="11764" hidden="1" xr:uid="{00000000-0005-0000-0000-0000F02D0000}"/>
    <cellStyle name="Calcul 8" xfId="11629" hidden="1" xr:uid="{00000000-0005-0000-0000-0000F12D0000}"/>
    <cellStyle name="Calcul 8" xfId="11615" hidden="1" xr:uid="{00000000-0005-0000-0000-0000F22D0000}"/>
    <cellStyle name="Calcul 8" xfId="11702" hidden="1" xr:uid="{00000000-0005-0000-0000-0000F32D0000}"/>
    <cellStyle name="Calcul 8" xfId="11700" hidden="1" xr:uid="{00000000-0005-0000-0000-0000F42D0000}"/>
    <cellStyle name="Calcul 8" xfId="11754" hidden="1" xr:uid="{00000000-0005-0000-0000-0000F52D0000}"/>
    <cellStyle name="Calcul 8" xfId="12035" hidden="1" xr:uid="{00000000-0005-0000-0000-0000F62D0000}"/>
    <cellStyle name="Calcul 8" xfId="12158" hidden="1" xr:uid="{00000000-0005-0000-0000-0000F72D0000}"/>
    <cellStyle name="Calcul 8" xfId="12254" hidden="1" xr:uid="{00000000-0005-0000-0000-0000F82D0000}"/>
    <cellStyle name="Calcul 8" xfId="12180" hidden="1" xr:uid="{00000000-0005-0000-0000-0000F92D0000}"/>
    <cellStyle name="Calcul 8" xfId="12285" hidden="1" xr:uid="{00000000-0005-0000-0000-0000FA2D0000}"/>
    <cellStyle name="Calcul 8" xfId="12288" hidden="1" xr:uid="{00000000-0005-0000-0000-0000FB2D0000}"/>
    <cellStyle name="Calcul 8" xfId="12281" hidden="1" xr:uid="{00000000-0005-0000-0000-0000FC2D0000}"/>
    <cellStyle name="Calcul 8" xfId="12337" hidden="1" xr:uid="{00000000-0005-0000-0000-0000FD2D0000}"/>
    <cellStyle name="Calcul 8" xfId="12387" hidden="1" xr:uid="{00000000-0005-0000-0000-0000FE2D0000}"/>
    <cellStyle name="Calcul 8" xfId="12437" hidden="1" xr:uid="{00000000-0005-0000-0000-0000FF2D0000}"/>
    <cellStyle name="Calcul 8" xfId="12487" hidden="1" xr:uid="{00000000-0005-0000-0000-0000002E0000}"/>
    <cellStyle name="Calcul 8" xfId="12536" hidden="1" xr:uid="{00000000-0005-0000-0000-0000012E0000}"/>
    <cellStyle name="Calcul 8" xfId="12584" hidden="1" xr:uid="{00000000-0005-0000-0000-0000022E0000}"/>
    <cellStyle name="Calcul 8" xfId="12631" hidden="1" xr:uid="{00000000-0005-0000-0000-0000032E0000}"/>
    <cellStyle name="Calcul 8" xfId="12677" hidden="1" xr:uid="{00000000-0005-0000-0000-0000042E0000}"/>
    <cellStyle name="Calcul 8" xfId="12900" hidden="1" xr:uid="{00000000-0005-0000-0000-0000052E0000}"/>
    <cellStyle name="Calcul 8" xfId="12971" hidden="1" xr:uid="{00000000-0005-0000-0000-0000062E0000}"/>
    <cellStyle name="Calcul 8" xfId="12990" hidden="1" xr:uid="{00000000-0005-0000-0000-0000072E0000}"/>
    <cellStyle name="Calcul 8" xfId="12857" hidden="1" xr:uid="{00000000-0005-0000-0000-0000082E0000}"/>
    <cellStyle name="Calcul 8" xfId="12844" hidden="1" xr:uid="{00000000-0005-0000-0000-0000092E0000}"/>
    <cellStyle name="Calcul 8" xfId="12929" hidden="1" xr:uid="{00000000-0005-0000-0000-00000A2E0000}"/>
    <cellStyle name="Calcul 8" xfId="12927" hidden="1" xr:uid="{00000000-0005-0000-0000-00000B2E0000}"/>
    <cellStyle name="Calcul 8" xfId="12980" hidden="1" xr:uid="{00000000-0005-0000-0000-00000C2E0000}"/>
    <cellStyle name="Calcul 8" xfId="13260" hidden="1" xr:uid="{00000000-0005-0000-0000-00000D2E0000}"/>
    <cellStyle name="Calcul 8" xfId="12107" hidden="1" xr:uid="{00000000-0005-0000-0000-00000E2E0000}"/>
    <cellStyle name="Calcul 8" xfId="6084" hidden="1" xr:uid="{00000000-0005-0000-0000-00000F2E0000}"/>
    <cellStyle name="Calcul 8" xfId="7378" hidden="1" xr:uid="{00000000-0005-0000-0000-0000102E0000}"/>
    <cellStyle name="Calcul 8" xfId="11493" hidden="1" xr:uid="{00000000-0005-0000-0000-0000112E0000}"/>
    <cellStyle name="Calcul 8" xfId="13288" hidden="1" xr:uid="{00000000-0005-0000-0000-0000122E0000}"/>
    <cellStyle name="Calcul 8" xfId="13291" hidden="1" xr:uid="{00000000-0005-0000-0000-0000132E0000}"/>
    <cellStyle name="Calcul 8" xfId="6166" hidden="1" xr:uid="{00000000-0005-0000-0000-0000142E0000}"/>
    <cellStyle name="Calcul 8" xfId="13340" hidden="1" xr:uid="{00000000-0005-0000-0000-0000152E0000}"/>
    <cellStyle name="Calcul 8" xfId="13389" hidden="1" xr:uid="{00000000-0005-0000-0000-0000162E0000}"/>
    <cellStyle name="Calcul 8" xfId="13438" hidden="1" xr:uid="{00000000-0005-0000-0000-0000172E0000}"/>
    <cellStyle name="Calcul 8" xfId="13487" hidden="1" xr:uid="{00000000-0005-0000-0000-0000182E0000}"/>
    <cellStyle name="Calcul 8" xfId="13535" hidden="1" xr:uid="{00000000-0005-0000-0000-0000192E0000}"/>
    <cellStyle name="Calcul 8" xfId="13582" hidden="1" xr:uid="{00000000-0005-0000-0000-00001A2E0000}"/>
    <cellStyle name="Calcul 8" xfId="13628" hidden="1" xr:uid="{00000000-0005-0000-0000-00001B2E0000}"/>
    <cellStyle name="Calcul 8" xfId="13674" hidden="1" xr:uid="{00000000-0005-0000-0000-00001C2E0000}"/>
    <cellStyle name="Calcul 8" xfId="13896" hidden="1" xr:uid="{00000000-0005-0000-0000-00001D2E0000}"/>
    <cellStyle name="Calcul 8" xfId="13967" hidden="1" xr:uid="{00000000-0005-0000-0000-00001E2E0000}"/>
    <cellStyle name="Calcul 8" xfId="13986" hidden="1" xr:uid="{00000000-0005-0000-0000-00001F2E0000}"/>
    <cellStyle name="Calcul 8" xfId="13854" hidden="1" xr:uid="{00000000-0005-0000-0000-0000202E0000}"/>
    <cellStyle name="Calcul 8" xfId="13841" hidden="1" xr:uid="{00000000-0005-0000-0000-0000212E0000}"/>
    <cellStyle name="Calcul 8" xfId="13925" hidden="1" xr:uid="{00000000-0005-0000-0000-0000222E0000}"/>
    <cellStyle name="Calcul 8" xfId="13923" hidden="1" xr:uid="{00000000-0005-0000-0000-0000232E0000}"/>
    <cellStyle name="Calcul 8" xfId="13976" hidden="1" xr:uid="{00000000-0005-0000-0000-0000242E0000}"/>
    <cellStyle name="Calcul 8" xfId="14256" hidden="1" xr:uid="{00000000-0005-0000-0000-0000252E0000}"/>
    <cellStyle name="Calcul 8" xfId="14357" hidden="1" xr:uid="{00000000-0005-0000-0000-0000262E0000}"/>
    <cellStyle name="Calcul 8" xfId="14453" hidden="1" xr:uid="{00000000-0005-0000-0000-0000272E0000}"/>
    <cellStyle name="Calcul 8" xfId="14380" hidden="1" xr:uid="{00000000-0005-0000-0000-0000282E0000}"/>
    <cellStyle name="Calcul 8" xfId="14484" hidden="1" xr:uid="{00000000-0005-0000-0000-0000292E0000}"/>
    <cellStyle name="Calcul 8" xfId="14487" hidden="1" xr:uid="{00000000-0005-0000-0000-00002A2E0000}"/>
    <cellStyle name="Calcul 8" xfId="14480" hidden="1" xr:uid="{00000000-0005-0000-0000-00002B2E0000}"/>
    <cellStyle name="Calcul 8" xfId="14536" hidden="1" xr:uid="{00000000-0005-0000-0000-00002C2E0000}"/>
    <cellStyle name="Calcul 8" xfId="14586" hidden="1" xr:uid="{00000000-0005-0000-0000-00002D2E0000}"/>
    <cellStyle name="Calcul 8" xfId="14636" hidden="1" xr:uid="{00000000-0005-0000-0000-00002E2E0000}"/>
    <cellStyle name="Calcul 8" xfId="14686" hidden="1" xr:uid="{00000000-0005-0000-0000-00002F2E0000}"/>
    <cellStyle name="Calcul 8" xfId="14735" hidden="1" xr:uid="{00000000-0005-0000-0000-0000302E0000}"/>
    <cellStyle name="Calcul 8" xfId="14783" hidden="1" xr:uid="{00000000-0005-0000-0000-0000312E0000}"/>
    <cellStyle name="Calcul 8" xfId="14830" hidden="1" xr:uid="{00000000-0005-0000-0000-0000322E0000}"/>
    <cellStyle name="Calcul 8" xfId="14876" hidden="1" xr:uid="{00000000-0005-0000-0000-0000332E0000}"/>
    <cellStyle name="Calcul 8" xfId="15099" hidden="1" xr:uid="{00000000-0005-0000-0000-0000342E0000}"/>
    <cellStyle name="Calcul 8" xfId="15170" hidden="1" xr:uid="{00000000-0005-0000-0000-0000352E0000}"/>
    <cellStyle name="Calcul 8" xfId="15190" hidden="1" xr:uid="{00000000-0005-0000-0000-0000362E0000}"/>
    <cellStyle name="Calcul 8" xfId="15056" hidden="1" xr:uid="{00000000-0005-0000-0000-0000372E0000}"/>
    <cellStyle name="Calcul 8" xfId="15043" hidden="1" xr:uid="{00000000-0005-0000-0000-0000382E0000}"/>
    <cellStyle name="Calcul 8" xfId="15128" hidden="1" xr:uid="{00000000-0005-0000-0000-0000392E0000}"/>
    <cellStyle name="Calcul 8" xfId="15126" hidden="1" xr:uid="{00000000-0005-0000-0000-00003A2E0000}"/>
    <cellStyle name="Calcul 8" xfId="15179" hidden="1" xr:uid="{00000000-0005-0000-0000-00003B2E0000}"/>
    <cellStyle name="Calcul 8" xfId="15461" hidden="1" xr:uid="{00000000-0005-0000-0000-00003C2E0000}"/>
    <cellStyle name="Calcul 8" xfId="14306" hidden="1" xr:uid="{00000000-0005-0000-0000-00003D2E0000}"/>
    <cellStyle name="Calcul 8" xfId="15639" hidden="1" xr:uid="{00000000-0005-0000-0000-00003E2E0000}"/>
    <cellStyle name="Calcul 8" xfId="15745" hidden="1" xr:uid="{00000000-0005-0000-0000-00003F2E0000}"/>
    <cellStyle name="Calcul 8" xfId="15671" hidden="1" xr:uid="{00000000-0005-0000-0000-0000402E0000}"/>
    <cellStyle name="Calcul 8" xfId="15776" hidden="1" xr:uid="{00000000-0005-0000-0000-0000412E0000}"/>
    <cellStyle name="Calcul 8" xfId="15779" hidden="1" xr:uid="{00000000-0005-0000-0000-0000422E0000}"/>
    <cellStyle name="Calcul 8" xfId="15772" hidden="1" xr:uid="{00000000-0005-0000-0000-0000432E0000}"/>
    <cellStyle name="Calcul 8" xfId="15829" hidden="1" xr:uid="{00000000-0005-0000-0000-0000442E0000}"/>
    <cellStyle name="Calcul 8" xfId="15879" hidden="1" xr:uid="{00000000-0005-0000-0000-0000452E0000}"/>
    <cellStyle name="Calcul 8" xfId="15929" hidden="1" xr:uid="{00000000-0005-0000-0000-0000462E0000}"/>
    <cellStyle name="Calcul 8" xfId="15979" hidden="1" xr:uid="{00000000-0005-0000-0000-0000472E0000}"/>
    <cellStyle name="Calcul 8" xfId="16028" hidden="1" xr:uid="{00000000-0005-0000-0000-0000482E0000}"/>
    <cellStyle name="Calcul 8" xfId="16076" hidden="1" xr:uid="{00000000-0005-0000-0000-0000492E0000}"/>
    <cellStyle name="Calcul 8" xfId="16123" hidden="1" xr:uid="{00000000-0005-0000-0000-00004A2E0000}"/>
    <cellStyle name="Calcul 8" xfId="16169" hidden="1" xr:uid="{00000000-0005-0000-0000-00004B2E0000}"/>
    <cellStyle name="Calcul 8" xfId="16397" hidden="1" xr:uid="{00000000-0005-0000-0000-00004C2E0000}"/>
    <cellStyle name="Calcul 8" xfId="16470" hidden="1" xr:uid="{00000000-0005-0000-0000-00004D2E0000}"/>
    <cellStyle name="Calcul 8" xfId="16492" hidden="1" xr:uid="{00000000-0005-0000-0000-00004E2E0000}"/>
    <cellStyle name="Calcul 8" xfId="16351" hidden="1" xr:uid="{00000000-0005-0000-0000-00004F2E0000}"/>
    <cellStyle name="Calcul 8" xfId="16336" hidden="1" xr:uid="{00000000-0005-0000-0000-0000502E0000}"/>
    <cellStyle name="Calcul 8" xfId="16427" hidden="1" xr:uid="{00000000-0005-0000-0000-0000512E0000}"/>
    <cellStyle name="Calcul 8" xfId="16425" hidden="1" xr:uid="{00000000-0005-0000-0000-0000522E0000}"/>
    <cellStyle name="Calcul 8" xfId="16480" hidden="1" xr:uid="{00000000-0005-0000-0000-0000532E0000}"/>
    <cellStyle name="Calcul 8" xfId="16768" hidden="1" xr:uid="{00000000-0005-0000-0000-0000542E0000}"/>
    <cellStyle name="Calcul 8" xfId="16933" hidden="1" xr:uid="{00000000-0005-0000-0000-0000552E0000}"/>
    <cellStyle name="Calcul 8" xfId="17030" hidden="1" xr:uid="{00000000-0005-0000-0000-0000562E0000}"/>
    <cellStyle name="Calcul 8" xfId="16956" hidden="1" xr:uid="{00000000-0005-0000-0000-0000572E0000}"/>
    <cellStyle name="Calcul 8" xfId="17061" hidden="1" xr:uid="{00000000-0005-0000-0000-0000582E0000}"/>
    <cellStyle name="Calcul 8" xfId="17064" hidden="1" xr:uid="{00000000-0005-0000-0000-0000592E0000}"/>
    <cellStyle name="Calcul 8" xfId="17057" hidden="1" xr:uid="{00000000-0005-0000-0000-00005A2E0000}"/>
    <cellStyle name="Calcul 8" xfId="17113" hidden="1" xr:uid="{00000000-0005-0000-0000-00005B2E0000}"/>
    <cellStyle name="Calcul 8" xfId="17163" hidden="1" xr:uid="{00000000-0005-0000-0000-00005C2E0000}"/>
    <cellStyle name="Calcul 8" xfId="17213" hidden="1" xr:uid="{00000000-0005-0000-0000-00005D2E0000}"/>
    <cellStyle name="Calcul 8" xfId="17263" hidden="1" xr:uid="{00000000-0005-0000-0000-00005E2E0000}"/>
    <cellStyle name="Calcul 8" xfId="17312" hidden="1" xr:uid="{00000000-0005-0000-0000-00005F2E0000}"/>
    <cellStyle name="Calcul 8" xfId="17360" hidden="1" xr:uid="{00000000-0005-0000-0000-0000602E0000}"/>
    <cellStyle name="Calcul 8" xfId="17407" hidden="1" xr:uid="{00000000-0005-0000-0000-0000612E0000}"/>
    <cellStyle name="Calcul 8" xfId="17453" hidden="1" xr:uid="{00000000-0005-0000-0000-0000622E0000}"/>
    <cellStyle name="Calcul 8" xfId="17677" hidden="1" xr:uid="{00000000-0005-0000-0000-0000632E0000}"/>
    <cellStyle name="Calcul 8" xfId="17748" hidden="1" xr:uid="{00000000-0005-0000-0000-0000642E0000}"/>
    <cellStyle name="Calcul 8" xfId="17768" hidden="1" xr:uid="{00000000-0005-0000-0000-0000652E0000}"/>
    <cellStyle name="Calcul 8" xfId="17633" hidden="1" xr:uid="{00000000-0005-0000-0000-0000662E0000}"/>
    <cellStyle name="Calcul 8" xfId="17620" hidden="1" xr:uid="{00000000-0005-0000-0000-0000672E0000}"/>
    <cellStyle name="Calcul 8" xfId="17706" hidden="1" xr:uid="{00000000-0005-0000-0000-0000682E0000}"/>
    <cellStyle name="Calcul 8" xfId="17704" hidden="1" xr:uid="{00000000-0005-0000-0000-0000692E0000}"/>
    <cellStyle name="Calcul 8" xfId="17757" hidden="1" xr:uid="{00000000-0005-0000-0000-00006A2E0000}"/>
    <cellStyle name="Calcul 8" xfId="18041" hidden="1" xr:uid="{00000000-0005-0000-0000-00006B2E0000}"/>
    <cellStyle name="Calcul 8" xfId="16881" hidden="1" xr:uid="{00000000-0005-0000-0000-00006C2E0000}"/>
    <cellStyle name="Calcul 8" xfId="15545" hidden="1" xr:uid="{00000000-0005-0000-0000-00006D2E0000}"/>
    <cellStyle name="Calcul 8" xfId="15496" hidden="1" xr:uid="{00000000-0005-0000-0000-00006E2E0000}"/>
    <cellStyle name="Calcul 8" xfId="16812" hidden="1" xr:uid="{00000000-0005-0000-0000-00006F2E0000}"/>
    <cellStyle name="Calcul 8" xfId="18115" hidden="1" xr:uid="{00000000-0005-0000-0000-0000702E0000}"/>
    <cellStyle name="Calcul 8" xfId="18118" hidden="1" xr:uid="{00000000-0005-0000-0000-0000712E0000}"/>
    <cellStyle name="Calcul 8" xfId="18111" hidden="1" xr:uid="{00000000-0005-0000-0000-0000722E0000}"/>
    <cellStyle name="Calcul 8" xfId="18168" hidden="1" xr:uid="{00000000-0005-0000-0000-0000732E0000}"/>
    <cellStyle name="Calcul 8" xfId="18218" hidden="1" xr:uid="{00000000-0005-0000-0000-0000742E0000}"/>
    <cellStyle name="Calcul 8" xfId="18268" hidden="1" xr:uid="{00000000-0005-0000-0000-0000752E0000}"/>
    <cellStyle name="Calcul 8" xfId="18318" hidden="1" xr:uid="{00000000-0005-0000-0000-0000762E0000}"/>
    <cellStyle name="Calcul 8" xfId="18367" hidden="1" xr:uid="{00000000-0005-0000-0000-0000772E0000}"/>
    <cellStyle name="Calcul 8" xfId="18414" hidden="1" xr:uid="{00000000-0005-0000-0000-0000782E0000}"/>
    <cellStyle name="Calcul 8" xfId="18461" hidden="1" xr:uid="{00000000-0005-0000-0000-0000792E0000}"/>
    <cellStyle name="Calcul 8" xfId="18507" hidden="1" xr:uid="{00000000-0005-0000-0000-00007A2E0000}"/>
    <cellStyle name="Calcul 8" xfId="18735" hidden="1" xr:uid="{00000000-0005-0000-0000-00007B2E0000}"/>
    <cellStyle name="Calcul 8" xfId="18808" hidden="1" xr:uid="{00000000-0005-0000-0000-00007C2E0000}"/>
    <cellStyle name="Calcul 8" xfId="18830" hidden="1" xr:uid="{00000000-0005-0000-0000-00007D2E0000}"/>
    <cellStyle name="Calcul 8" xfId="18689" hidden="1" xr:uid="{00000000-0005-0000-0000-00007E2E0000}"/>
    <cellStyle name="Calcul 8" xfId="18674" hidden="1" xr:uid="{00000000-0005-0000-0000-00007F2E0000}"/>
    <cellStyle name="Calcul 8" xfId="18765" hidden="1" xr:uid="{00000000-0005-0000-0000-0000802E0000}"/>
    <cellStyle name="Calcul 8" xfId="18763" hidden="1" xr:uid="{00000000-0005-0000-0000-0000812E0000}"/>
    <cellStyle name="Calcul 8" xfId="18818" hidden="1" xr:uid="{00000000-0005-0000-0000-0000822E0000}"/>
    <cellStyle name="Calcul 8" xfId="19106" hidden="1" xr:uid="{00000000-0005-0000-0000-0000832E0000}"/>
    <cellStyle name="Calcul 8" xfId="19269" hidden="1" xr:uid="{00000000-0005-0000-0000-0000842E0000}"/>
    <cellStyle name="Calcul 8" xfId="19366" hidden="1" xr:uid="{00000000-0005-0000-0000-0000852E0000}"/>
    <cellStyle name="Calcul 8" xfId="19292" hidden="1" xr:uid="{00000000-0005-0000-0000-0000862E0000}"/>
    <cellStyle name="Calcul 8" xfId="19397" hidden="1" xr:uid="{00000000-0005-0000-0000-0000872E0000}"/>
    <cellStyle name="Calcul 8" xfId="19400" hidden="1" xr:uid="{00000000-0005-0000-0000-0000882E0000}"/>
    <cellStyle name="Calcul 8" xfId="19393" hidden="1" xr:uid="{00000000-0005-0000-0000-0000892E0000}"/>
    <cellStyle name="Calcul 8" xfId="19449" hidden="1" xr:uid="{00000000-0005-0000-0000-00008A2E0000}"/>
    <cellStyle name="Calcul 8" xfId="19499" hidden="1" xr:uid="{00000000-0005-0000-0000-00008B2E0000}"/>
    <cellStyle name="Calcul 8" xfId="19549" hidden="1" xr:uid="{00000000-0005-0000-0000-00008C2E0000}"/>
    <cellStyle name="Calcul 8" xfId="19599" hidden="1" xr:uid="{00000000-0005-0000-0000-00008D2E0000}"/>
    <cellStyle name="Calcul 8" xfId="19648" hidden="1" xr:uid="{00000000-0005-0000-0000-00008E2E0000}"/>
    <cellStyle name="Calcul 8" xfId="19696" hidden="1" xr:uid="{00000000-0005-0000-0000-00008F2E0000}"/>
    <cellStyle name="Calcul 8" xfId="19743" hidden="1" xr:uid="{00000000-0005-0000-0000-0000902E0000}"/>
    <cellStyle name="Calcul 8" xfId="19789" hidden="1" xr:uid="{00000000-0005-0000-0000-0000912E0000}"/>
    <cellStyle name="Calcul 8" xfId="20012" hidden="1" xr:uid="{00000000-0005-0000-0000-0000922E0000}"/>
    <cellStyle name="Calcul 8" xfId="20083" hidden="1" xr:uid="{00000000-0005-0000-0000-0000932E0000}"/>
    <cellStyle name="Calcul 8" xfId="20103" hidden="1" xr:uid="{00000000-0005-0000-0000-0000942E0000}"/>
    <cellStyle name="Calcul 8" xfId="19969" hidden="1" xr:uid="{00000000-0005-0000-0000-0000952E0000}"/>
    <cellStyle name="Calcul 8" xfId="19956" hidden="1" xr:uid="{00000000-0005-0000-0000-0000962E0000}"/>
    <cellStyle name="Calcul 8" xfId="20041" hidden="1" xr:uid="{00000000-0005-0000-0000-0000972E0000}"/>
    <cellStyle name="Calcul 8" xfId="20039" hidden="1" xr:uid="{00000000-0005-0000-0000-0000982E0000}"/>
    <cellStyle name="Calcul 8" xfId="20092" hidden="1" xr:uid="{00000000-0005-0000-0000-0000992E0000}"/>
    <cellStyle name="Calcul 8" xfId="20376" hidden="1" xr:uid="{00000000-0005-0000-0000-00009A2E0000}"/>
    <cellStyle name="Calcul 8" xfId="19217" hidden="1" xr:uid="{00000000-0005-0000-0000-00009B2E0000}"/>
    <cellStyle name="Calcul 8" xfId="16823" hidden="1" xr:uid="{00000000-0005-0000-0000-00009C2E0000}"/>
    <cellStyle name="Calcul 8" xfId="15519" hidden="1" xr:uid="{00000000-0005-0000-0000-00009D2E0000}"/>
    <cellStyle name="Calcul 8" xfId="18176" hidden="1" xr:uid="{00000000-0005-0000-0000-00009E2E0000}"/>
    <cellStyle name="Calcul 8" xfId="20445" hidden="1" xr:uid="{00000000-0005-0000-0000-00009F2E0000}"/>
    <cellStyle name="Calcul 8" xfId="20448" hidden="1" xr:uid="{00000000-0005-0000-0000-0000A02E0000}"/>
    <cellStyle name="Calcul 8" xfId="20441" hidden="1" xr:uid="{00000000-0005-0000-0000-0000A12E0000}"/>
    <cellStyle name="Calcul 8" xfId="20498" hidden="1" xr:uid="{00000000-0005-0000-0000-0000A22E0000}"/>
    <cellStyle name="Calcul 8" xfId="20548" hidden="1" xr:uid="{00000000-0005-0000-0000-0000A32E0000}"/>
    <cellStyle name="Calcul 8" xfId="20598" hidden="1" xr:uid="{00000000-0005-0000-0000-0000A42E0000}"/>
    <cellStyle name="Calcul 8" xfId="20648" hidden="1" xr:uid="{00000000-0005-0000-0000-0000A52E0000}"/>
    <cellStyle name="Calcul 8" xfId="20697" hidden="1" xr:uid="{00000000-0005-0000-0000-0000A62E0000}"/>
    <cellStyle name="Calcul 8" xfId="20745" hidden="1" xr:uid="{00000000-0005-0000-0000-0000A72E0000}"/>
    <cellStyle name="Calcul 8" xfId="20792" hidden="1" xr:uid="{00000000-0005-0000-0000-0000A82E0000}"/>
    <cellStyle name="Calcul 8" xfId="20838" hidden="1" xr:uid="{00000000-0005-0000-0000-0000A92E0000}"/>
    <cellStyle name="Calcul 8" xfId="21064" hidden="1" xr:uid="{00000000-0005-0000-0000-0000AA2E0000}"/>
    <cellStyle name="Calcul 8" xfId="21137" hidden="1" xr:uid="{00000000-0005-0000-0000-0000AB2E0000}"/>
    <cellStyle name="Calcul 8" xfId="21158" hidden="1" xr:uid="{00000000-0005-0000-0000-0000AC2E0000}"/>
    <cellStyle name="Calcul 8" xfId="21019" hidden="1" xr:uid="{00000000-0005-0000-0000-0000AD2E0000}"/>
    <cellStyle name="Calcul 8" xfId="21005" hidden="1" xr:uid="{00000000-0005-0000-0000-0000AE2E0000}"/>
    <cellStyle name="Calcul 8" xfId="21094" hidden="1" xr:uid="{00000000-0005-0000-0000-0000AF2E0000}"/>
    <cellStyle name="Calcul 8" xfId="21092" hidden="1" xr:uid="{00000000-0005-0000-0000-0000B02E0000}"/>
    <cellStyle name="Calcul 8" xfId="21146" hidden="1" xr:uid="{00000000-0005-0000-0000-0000B12E0000}"/>
    <cellStyle name="Calcul 8" xfId="21432" hidden="1" xr:uid="{00000000-0005-0000-0000-0000B22E0000}"/>
    <cellStyle name="Calcul 8" xfId="21590" hidden="1" xr:uid="{00000000-0005-0000-0000-0000B32E0000}"/>
    <cellStyle name="Calcul 8" xfId="21687" hidden="1" xr:uid="{00000000-0005-0000-0000-0000B42E0000}"/>
    <cellStyle name="Calcul 8" xfId="21613" hidden="1" xr:uid="{00000000-0005-0000-0000-0000B52E0000}"/>
    <cellStyle name="Calcul 8" xfId="21718" hidden="1" xr:uid="{00000000-0005-0000-0000-0000B62E0000}"/>
    <cellStyle name="Calcul 8" xfId="21721" hidden="1" xr:uid="{00000000-0005-0000-0000-0000B72E0000}"/>
    <cellStyle name="Calcul 8" xfId="21714" hidden="1" xr:uid="{00000000-0005-0000-0000-0000B82E0000}"/>
    <cellStyle name="Calcul 8" xfId="21770" hidden="1" xr:uid="{00000000-0005-0000-0000-0000B92E0000}"/>
    <cellStyle name="Calcul 8" xfId="21820" hidden="1" xr:uid="{00000000-0005-0000-0000-0000BA2E0000}"/>
    <cellStyle name="Calcul 8" xfId="21870" hidden="1" xr:uid="{00000000-0005-0000-0000-0000BB2E0000}"/>
    <cellStyle name="Calcul 8" xfId="21920" hidden="1" xr:uid="{00000000-0005-0000-0000-0000BC2E0000}"/>
    <cellStyle name="Calcul 8" xfId="21969" hidden="1" xr:uid="{00000000-0005-0000-0000-0000BD2E0000}"/>
    <cellStyle name="Calcul 8" xfId="22017" hidden="1" xr:uid="{00000000-0005-0000-0000-0000BE2E0000}"/>
    <cellStyle name="Calcul 8" xfId="22064" hidden="1" xr:uid="{00000000-0005-0000-0000-0000BF2E0000}"/>
    <cellStyle name="Calcul 8" xfId="22110" hidden="1" xr:uid="{00000000-0005-0000-0000-0000C02E0000}"/>
    <cellStyle name="Calcul 8" xfId="22334" hidden="1" xr:uid="{00000000-0005-0000-0000-0000C12E0000}"/>
    <cellStyle name="Calcul 8" xfId="22405" hidden="1" xr:uid="{00000000-0005-0000-0000-0000C22E0000}"/>
    <cellStyle name="Calcul 8" xfId="22425" hidden="1" xr:uid="{00000000-0005-0000-0000-0000C32E0000}"/>
    <cellStyle name="Calcul 8" xfId="22290" hidden="1" xr:uid="{00000000-0005-0000-0000-0000C42E0000}"/>
    <cellStyle name="Calcul 8" xfId="22277" hidden="1" xr:uid="{00000000-0005-0000-0000-0000C52E0000}"/>
    <cellStyle name="Calcul 8" xfId="22363" hidden="1" xr:uid="{00000000-0005-0000-0000-0000C62E0000}"/>
    <cellStyle name="Calcul 8" xfId="22361" hidden="1" xr:uid="{00000000-0005-0000-0000-0000C72E0000}"/>
    <cellStyle name="Calcul 8" xfId="22414" hidden="1" xr:uid="{00000000-0005-0000-0000-0000C82E0000}"/>
    <cellStyle name="Calcul 8" xfId="22698" hidden="1" xr:uid="{00000000-0005-0000-0000-0000C92E0000}"/>
    <cellStyle name="Calcul 8" xfId="21538" hidden="1" xr:uid="{00000000-0005-0000-0000-0000CA2E0000}"/>
    <cellStyle name="Calcul 8" xfId="19173" hidden="1" xr:uid="{00000000-0005-0000-0000-0000CB2E0000}"/>
    <cellStyle name="Calcul 8" xfId="20402" hidden="1" xr:uid="{00000000-0005-0000-0000-0000CC2E0000}"/>
    <cellStyle name="Calcul 8" xfId="20752" hidden="1" xr:uid="{00000000-0005-0000-0000-0000CD2E0000}"/>
    <cellStyle name="Calcul 8" xfId="22760" hidden="1" xr:uid="{00000000-0005-0000-0000-0000CE2E0000}"/>
    <cellStyle name="Calcul 8" xfId="22763" hidden="1" xr:uid="{00000000-0005-0000-0000-0000CF2E0000}"/>
    <cellStyle name="Calcul 8" xfId="22756" hidden="1" xr:uid="{00000000-0005-0000-0000-0000D02E0000}"/>
    <cellStyle name="Calcul 8" xfId="22813" hidden="1" xr:uid="{00000000-0005-0000-0000-0000D12E0000}"/>
    <cellStyle name="Calcul 8" xfId="22863" hidden="1" xr:uid="{00000000-0005-0000-0000-0000D22E0000}"/>
    <cellStyle name="Calcul 8" xfId="22913" hidden="1" xr:uid="{00000000-0005-0000-0000-0000D32E0000}"/>
    <cellStyle name="Calcul 8" xfId="22963" hidden="1" xr:uid="{00000000-0005-0000-0000-0000D42E0000}"/>
    <cellStyle name="Calcul 8" xfId="23011" hidden="1" xr:uid="{00000000-0005-0000-0000-0000D52E0000}"/>
    <cellStyle name="Calcul 8" xfId="23059" hidden="1" xr:uid="{00000000-0005-0000-0000-0000D62E0000}"/>
    <cellStyle name="Calcul 8" xfId="23105" hidden="1" xr:uid="{00000000-0005-0000-0000-0000D72E0000}"/>
    <cellStyle name="Calcul 8" xfId="23151" hidden="1" xr:uid="{00000000-0005-0000-0000-0000D82E0000}"/>
    <cellStyle name="Calcul 8" xfId="23376" hidden="1" xr:uid="{00000000-0005-0000-0000-0000D92E0000}"/>
    <cellStyle name="Calcul 8" xfId="23449" hidden="1" xr:uid="{00000000-0005-0000-0000-0000DA2E0000}"/>
    <cellStyle name="Calcul 8" xfId="23469" hidden="1" xr:uid="{00000000-0005-0000-0000-0000DB2E0000}"/>
    <cellStyle name="Calcul 8" xfId="23332" hidden="1" xr:uid="{00000000-0005-0000-0000-0000DC2E0000}"/>
    <cellStyle name="Calcul 8" xfId="23318" hidden="1" xr:uid="{00000000-0005-0000-0000-0000DD2E0000}"/>
    <cellStyle name="Calcul 8" xfId="23406" hidden="1" xr:uid="{00000000-0005-0000-0000-0000DE2E0000}"/>
    <cellStyle name="Calcul 8" xfId="23404" hidden="1" xr:uid="{00000000-0005-0000-0000-0000DF2E0000}"/>
    <cellStyle name="Calcul 8" xfId="23458" hidden="1" xr:uid="{00000000-0005-0000-0000-0000E02E0000}"/>
    <cellStyle name="Calcul 8" xfId="23740" hidden="1" xr:uid="{00000000-0005-0000-0000-0000E12E0000}"/>
    <cellStyle name="Calcul 8" xfId="23891" hidden="1" xr:uid="{00000000-0005-0000-0000-0000E22E0000}"/>
    <cellStyle name="Calcul 8" xfId="23987" hidden="1" xr:uid="{00000000-0005-0000-0000-0000E32E0000}"/>
    <cellStyle name="Calcul 8" xfId="23913" hidden="1" xr:uid="{00000000-0005-0000-0000-0000E42E0000}"/>
    <cellStyle name="Calcul 8" xfId="24018" hidden="1" xr:uid="{00000000-0005-0000-0000-0000E52E0000}"/>
    <cellStyle name="Calcul 8" xfId="24021" hidden="1" xr:uid="{00000000-0005-0000-0000-0000E62E0000}"/>
    <cellStyle name="Calcul 8" xfId="24014" hidden="1" xr:uid="{00000000-0005-0000-0000-0000E72E0000}"/>
    <cellStyle name="Calcul 8" xfId="24070" hidden="1" xr:uid="{00000000-0005-0000-0000-0000E82E0000}"/>
    <cellStyle name="Calcul 8" xfId="24120" hidden="1" xr:uid="{00000000-0005-0000-0000-0000E92E0000}"/>
    <cellStyle name="Calcul 8" xfId="24170" hidden="1" xr:uid="{00000000-0005-0000-0000-0000EA2E0000}"/>
    <cellStyle name="Calcul 8" xfId="24220" hidden="1" xr:uid="{00000000-0005-0000-0000-0000EB2E0000}"/>
    <cellStyle name="Calcul 8" xfId="24269" hidden="1" xr:uid="{00000000-0005-0000-0000-0000EC2E0000}"/>
    <cellStyle name="Calcul 8" xfId="24317" hidden="1" xr:uid="{00000000-0005-0000-0000-0000ED2E0000}"/>
    <cellStyle name="Calcul 8" xfId="24364" hidden="1" xr:uid="{00000000-0005-0000-0000-0000EE2E0000}"/>
    <cellStyle name="Calcul 8" xfId="24410" hidden="1" xr:uid="{00000000-0005-0000-0000-0000EF2E0000}"/>
    <cellStyle name="Calcul 8" xfId="24634" hidden="1" xr:uid="{00000000-0005-0000-0000-0000F02E0000}"/>
    <cellStyle name="Calcul 8" xfId="24705" hidden="1" xr:uid="{00000000-0005-0000-0000-0000F12E0000}"/>
    <cellStyle name="Calcul 8" xfId="24725" hidden="1" xr:uid="{00000000-0005-0000-0000-0000F22E0000}"/>
    <cellStyle name="Calcul 8" xfId="24590" hidden="1" xr:uid="{00000000-0005-0000-0000-0000F32E0000}"/>
    <cellStyle name="Calcul 8" xfId="24577" hidden="1" xr:uid="{00000000-0005-0000-0000-0000F42E0000}"/>
    <cellStyle name="Calcul 8" xfId="24663" hidden="1" xr:uid="{00000000-0005-0000-0000-0000F52E0000}"/>
    <cellStyle name="Calcul 8" xfId="24661" hidden="1" xr:uid="{00000000-0005-0000-0000-0000F62E0000}"/>
    <cellStyle name="Calcul 8" xfId="24714" hidden="1" xr:uid="{00000000-0005-0000-0000-0000F72E0000}"/>
    <cellStyle name="Calcul 8" xfId="24996" hidden="1" xr:uid="{00000000-0005-0000-0000-0000F82E0000}"/>
    <cellStyle name="Calcul 8" xfId="23839" hidden="1" xr:uid="{00000000-0005-0000-0000-0000F92E0000}"/>
    <cellStyle name="Calcul 8" xfId="22737" hidden="1" xr:uid="{00000000-0005-0000-0000-0000FA2E0000}"/>
    <cellStyle name="Calcul 8" xfId="22719" hidden="1" xr:uid="{00000000-0005-0000-0000-0000FB2E0000}"/>
    <cellStyle name="Calcul 8" xfId="22871" hidden="1" xr:uid="{00000000-0005-0000-0000-0000FC2E0000}"/>
    <cellStyle name="Calcul 8" xfId="25059" hidden="1" xr:uid="{00000000-0005-0000-0000-0000FD2E0000}"/>
    <cellStyle name="Calcul 8" xfId="25062" hidden="1" xr:uid="{00000000-0005-0000-0000-0000FE2E0000}"/>
    <cellStyle name="Calcul 8" xfId="25055" hidden="1" xr:uid="{00000000-0005-0000-0000-0000FF2E0000}"/>
    <cellStyle name="Calcul 8" xfId="25112" hidden="1" xr:uid="{00000000-0005-0000-0000-0000002F0000}"/>
    <cellStyle name="Calcul 8" xfId="25162" hidden="1" xr:uid="{00000000-0005-0000-0000-0000012F0000}"/>
    <cellStyle name="Calcul 8" xfId="25212" hidden="1" xr:uid="{00000000-0005-0000-0000-0000022F0000}"/>
    <cellStyle name="Calcul 8" xfId="25262" hidden="1" xr:uid="{00000000-0005-0000-0000-0000032F0000}"/>
    <cellStyle name="Calcul 8" xfId="25311" hidden="1" xr:uid="{00000000-0005-0000-0000-0000042F0000}"/>
    <cellStyle name="Calcul 8" xfId="25359" hidden="1" xr:uid="{00000000-0005-0000-0000-0000052F0000}"/>
    <cellStyle name="Calcul 8" xfId="25406" hidden="1" xr:uid="{00000000-0005-0000-0000-0000062F0000}"/>
    <cellStyle name="Calcul 8" xfId="25451" hidden="1" xr:uid="{00000000-0005-0000-0000-0000072F0000}"/>
    <cellStyle name="Calcul 8" xfId="25672" hidden="1" xr:uid="{00000000-0005-0000-0000-0000082F0000}"/>
    <cellStyle name="Calcul 8" xfId="25745" hidden="1" xr:uid="{00000000-0005-0000-0000-0000092F0000}"/>
    <cellStyle name="Calcul 8" xfId="25764" hidden="1" xr:uid="{00000000-0005-0000-0000-00000A2F0000}"/>
    <cellStyle name="Calcul 8" xfId="25629" hidden="1" xr:uid="{00000000-0005-0000-0000-00000B2F0000}"/>
    <cellStyle name="Calcul 8" xfId="25616" hidden="1" xr:uid="{00000000-0005-0000-0000-00000C2F0000}"/>
    <cellStyle name="Calcul 8" xfId="25702" hidden="1" xr:uid="{00000000-0005-0000-0000-00000D2F0000}"/>
    <cellStyle name="Calcul 8" xfId="25700" hidden="1" xr:uid="{00000000-0005-0000-0000-00000E2F0000}"/>
    <cellStyle name="Calcul 8" xfId="25754" hidden="1" xr:uid="{00000000-0005-0000-0000-00000F2F0000}"/>
    <cellStyle name="Calcul 8" xfId="26034" hidden="1" xr:uid="{00000000-0005-0000-0000-0000102F0000}"/>
    <cellStyle name="Calcul 8" xfId="26156" hidden="1" xr:uid="{00000000-0005-0000-0000-0000112F0000}"/>
    <cellStyle name="Calcul 8" xfId="26252" hidden="1" xr:uid="{00000000-0005-0000-0000-0000122F0000}"/>
    <cellStyle name="Calcul 8" xfId="26178" hidden="1" xr:uid="{00000000-0005-0000-0000-0000132F0000}"/>
    <cellStyle name="Calcul 8" xfId="26283" hidden="1" xr:uid="{00000000-0005-0000-0000-0000142F0000}"/>
    <cellStyle name="Calcul 8" xfId="26286" hidden="1" xr:uid="{00000000-0005-0000-0000-0000152F0000}"/>
    <cellStyle name="Calcul 8" xfId="26279" hidden="1" xr:uid="{00000000-0005-0000-0000-0000162F0000}"/>
    <cellStyle name="Calcul 8" xfId="26335" hidden="1" xr:uid="{00000000-0005-0000-0000-0000172F0000}"/>
    <cellStyle name="Calcul 8" xfId="26385" hidden="1" xr:uid="{00000000-0005-0000-0000-0000182F0000}"/>
    <cellStyle name="Calcul 8" xfId="26435" hidden="1" xr:uid="{00000000-0005-0000-0000-0000192F0000}"/>
    <cellStyle name="Calcul 8" xfId="26485" hidden="1" xr:uid="{00000000-0005-0000-0000-00001A2F0000}"/>
    <cellStyle name="Calcul 8" xfId="26534" hidden="1" xr:uid="{00000000-0005-0000-0000-00001B2F0000}"/>
    <cellStyle name="Calcul 8" xfId="26582" hidden="1" xr:uid="{00000000-0005-0000-0000-00001C2F0000}"/>
    <cellStyle name="Calcul 8" xfId="26629" hidden="1" xr:uid="{00000000-0005-0000-0000-00001D2F0000}"/>
    <cellStyle name="Calcul 8" xfId="26675" hidden="1" xr:uid="{00000000-0005-0000-0000-00001E2F0000}"/>
    <cellStyle name="Calcul 8" xfId="26898" hidden="1" xr:uid="{00000000-0005-0000-0000-00001F2F0000}"/>
    <cellStyle name="Calcul 8" xfId="26969" hidden="1" xr:uid="{00000000-0005-0000-0000-0000202F0000}"/>
    <cellStyle name="Calcul 8" xfId="26988" hidden="1" xr:uid="{00000000-0005-0000-0000-0000212F0000}"/>
    <cellStyle name="Calcul 8" xfId="26855" hidden="1" xr:uid="{00000000-0005-0000-0000-0000222F0000}"/>
    <cellStyle name="Calcul 8" xfId="26842" hidden="1" xr:uid="{00000000-0005-0000-0000-0000232F0000}"/>
    <cellStyle name="Calcul 8" xfId="26927" hidden="1" xr:uid="{00000000-0005-0000-0000-0000242F0000}"/>
    <cellStyle name="Calcul 8" xfId="26925" hidden="1" xr:uid="{00000000-0005-0000-0000-0000252F0000}"/>
    <cellStyle name="Calcul 8" xfId="26978" hidden="1" xr:uid="{00000000-0005-0000-0000-0000262F0000}"/>
    <cellStyle name="Calcul 8" xfId="27258" hidden="1" xr:uid="{00000000-0005-0000-0000-0000272F0000}"/>
    <cellStyle name="Calcul 8" xfId="26105" hidden="1" xr:uid="{00000000-0005-0000-0000-0000282F0000}"/>
    <cellStyle name="Calcul 8" xfId="25032" hidden="1" xr:uid="{00000000-0005-0000-0000-0000292F0000}"/>
    <cellStyle name="Calcul 8" xfId="23774" hidden="1" xr:uid="{00000000-0005-0000-0000-00002A2F0000}"/>
    <cellStyle name="Calcul 8" xfId="25366" hidden="1" xr:uid="{00000000-0005-0000-0000-00002B2F0000}"/>
    <cellStyle name="Calcul 8" xfId="27295" hidden="1" xr:uid="{00000000-0005-0000-0000-00002C2F0000}"/>
    <cellStyle name="Calcul 8" xfId="27298" hidden="1" xr:uid="{00000000-0005-0000-0000-00002D2F0000}"/>
    <cellStyle name="Calcul 8" xfId="27291" hidden="1" xr:uid="{00000000-0005-0000-0000-00002E2F0000}"/>
    <cellStyle name="Calcul 8" xfId="27347" hidden="1" xr:uid="{00000000-0005-0000-0000-00002F2F0000}"/>
    <cellStyle name="Calcul 8" xfId="27396" hidden="1" xr:uid="{00000000-0005-0000-0000-0000302F0000}"/>
    <cellStyle name="Calcul 8" xfId="27445" hidden="1" xr:uid="{00000000-0005-0000-0000-0000312F0000}"/>
    <cellStyle name="Calcul 8" xfId="27494" hidden="1" xr:uid="{00000000-0005-0000-0000-0000322F0000}"/>
    <cellStyle name="Calcul 8" xfId="27542" hidden="1" xr:uid="{00000000-0005-0000-0000-0000332F0000}"/>
    <cellStyle name="Calcul 8" xfId="27589" hidden="1" xr:uid="{00000000-0005-0000-0000-0000342F0000}"/>
    <cellStyle name="Calcul 8" xfId="27635" hidden="1" xr:uid="{00000000-0005-0000-0000-0000352F0000}"/>
    <cellStyle name="Calcul 8" xfId="27681" hidden="1" xr:uid="{00000000-0005-0000-0000-0000362F0000}"/>
    <cellStyle name="Calcul 8" xfId="27903" hidden="1" xr:uid="{00000000-0005-0000-0000-0000372F0000}"/>
    <cellStyle name="Calcul 8" xfId="27974" hidden="1" xr:uid="{00000000-0005-0000-0000-0000382F0000}"/>
    <cellStyle name="Calcul 8" xfId="27993" hidden="1" xr:uid="{00000000-0005-0000-0000-0000392F0000}"/>
    <cellStyle name="Calcul 8" xfId="27861" hidden="1" xr:uid="{00000000-0005-0000-0000-00003A2F0000}"/>
    <cellStyle name="Calcul 8" xfId="27848" hidden="1" xr:uid="{00000000-0005-0000-0000-00003B2F0000}"/>
    <cellStyle name="Calcul 8" xfId="27932" hidden="1" xr:uid="{00000000-0005-0000-0000-00003C2F0000}"/>
    <cellStyle name="Calcul 8" xfId="27930" hidden="1" xr:uid="{00000000-0005-0000-0000-00003D2F0000}"/>
    <cellStyle name="Calcul 8" xfId="27983" hidden="1" xr:uid="{00000000-0005-0000-0000-00003E2F0000}"/>
    <cellStyle name="Calcul 8" xfId="28263" hidden="1" xr:uid="{00000000-0005-0000-0000-00003F2F0000}"/>
    <cellStyle name="Calcul 8" xfId="28363" hidden="1" xr:uid="{00000000-0005-0000-0000-0000402F0000}"/>
    <cellStyle name="Calcul 8" xfId="28458" hidden="1" xr:uid="{00000000-0005-0000-0000-0000412F0000}"/>
    <cellStyle name="Calcul 8" xfId="28385" hidden="1" xr:uid="{00000000-0005-0000-0000-0000422F0000}"/>
    <cellStyle name="Calcul 8" xfId="28489" hidden="1" xr:uid="{00000000-0005-0000-0000-0000432F0000}"/>
    <cellStyle name="Calcul 8" xfId="28492" hidden="1" xr:uid="{00000000-0005-0000-0000-0000442F0000}"/>
    <cellStyle name="Calcul 8" xfId="28485" hidden="1" xr:uid="{00000000-0005-0000-0000-0000452F0000}"/>
    <cellStyle name="Calcul 8" xfId="28541" hidden="1" xr:uid="{00000000-0005-0000-0000-0000462F0000}"/>
    <cellStyle name="Calcul 8" xfId="28591" hidden="1" xr:uid="{00000000-0005-0000-0000-0000472F0000}"/>
    <cellStyle name="Calcul 8" xfId="28641" hidden="1" xr:uid="{00000000-0005-0000-0000-0000482F0000}"/>
    <cellStyle name="Calcul 8" xfId="28691" hidden="1" xr:uid="{00000000-0005-0000-0000-0000492F0000}"/>
    <cellStyle name="Calcul 8" xfId="28740" hidden="1" xr:uid="{00000000-0005-0000-0000-00004A2F0000}"/>
    <cellStyle name="Calcul 8" xfId="28788" hidden="1" xr:uid="{00000000-0005-0000-0000-00004B2F0000}"/>
    <cellStyle name="Calcul 8" xfId="28835" hidden="1" xr:uid="{00000000-0005-0000-0000-00004C2F0000}"/>
    <cellStyle name="Calcul 8" xfId="28881" hidden="1" xr:uid="{00000000-0005-0000-0000-00004D2F0000}"/>
    <cellStyle name="Calcul 8" xfId="29103" hidden="1" xr:uid="{00000000-0005-0000-0000-00004E2F0000}"/>
    <cellStyle name="Calcul 8" xfId="29174" hidden="1" xr:uid="{00000000-0005-0000-0000-00004F2F0000}"/>
    <cellStyle name="Calcul 8" xfId="29193" hidden="1" xr:uid="{00000000-0005-0000-0000-0000502F0000}"/>
    <cellStyle name="Calcul 8" xfId="29061" hidden="1" xr:uid="{00000000-0005-0000-0000-0000512F0000}"/>
    <cellStyle name="Calcul 8" xfId="29048" hidden="1" xr:uid="{00000000-0005-0000-0000-0000522F0000}"/>
    <cellStyle name="Calcul 8" xfId="29132" hidden="1" xr:uid="{00000000-0005-0000-0000-0000532F0000}"/>
    <cellStyle name="Calcul 8" xfId="29130" hidden="1" xr:uid="{00000000-0005-0000-0000-0000542F0000}"/>
    <cellStyle name="Calcul 8" xfId="29183" hidden="1" xr:uid="{00000000-0005-0000-0000-0000552F0000}"/>
    <cellStyle name="Calcul 8" xfId="29463" hidden="1" xr:uid="{00000000-0005-0000-0000-0000562F0000}"/>
    <cellStyle name="Calcul 8" xfId="28313" hidden="1" xr:uid="{00000000-0005-0000-0000-0000572F0000}"/>
    <cellStyle name="Calcul 8" xfId="29513" hidden="1" xr:uid="{00000000-0005-0000-0000-0000582F0000}"/>
    <cellStyle name="Calcul 8" xfId="29600" hidden="1" xr:uid="{00000000-0005-0000-0000-0000592F0000}"/>
    <cellStyle name="Calcul 8" xfId="29530" hidden="1" xr:uid="{00000000-0005-0000-0000-00005A2F0000}"/>
    <cellStyle name="Calcul 8" xfId="29631" hidden="1" xr:uid="{00000000-0005-0000-0000-00005B2F0000}"/>
    <cellStyle name="Calcul 8" xfId="29634" hidden="1" xr:uid="{00000000-0005-0000-0000-00005C2F0000}"/>
    <cellStyle name="Calcul 8" xfId="29627" hidden="1" xr:uid="{00000000-0005-0000-0000-00005D2F0000}"/>
    <cellStyle name="Calcul 8" xfId="29683" hidden="1" xr:uid="{00000000-0005-0000-0000-00005E2F0000}"/>
    <cellStyle name="Calcul 8" xfId="29732" hidden="1" xr:uid="{00000000-0005-0000-0000-00005F2F0000}"/>
    <cellStyle name="Calcul 8" xfId="29781" hidden="1" xr:uid="{00000000-0005-0000-0000-0000602F0000}"/>
    <cellStyle name="Calcul 8" xfId="29830" hidden="1" xr:uid="{00000000-0005-0000-0000-0000612F0000}"/>
    <cellStyle name="Calcul 8" xfId="29878" hidden="1" xr:uid="{00000000-0005-0000-0000-0000622F0000}"/>
    <cellStyle name="Calcul 8" xfId="29925" hidden="1" xr:uid="{00000000-0005-0000-0000-0000632F0000}"/>
    <cellStyle name="Calcul 8" xfId="29971" hidden="1" xr:uid="{00000000-0005-0000-0000-0000642F0000}"/>
    <cellStyle name="Calcul 8" xfId="30016" hidden="1" xr:uid="{00000000-0005-0000-0000-0000652F0000}"/>
    <cellStyle name="Calcul 8" xfId="30235" hidden="1" xr:uid="{00000000-0005-0000-0000-0000662F0000}"/>
    <cellStyle name="Calcul 8" xfId="30306" hidden="1" xr:uid="{00000000-0005-0000-0000-0000672F0000}"/>
    <cellStyle name="Calcul 8" xfId="30325" hidden="1" xr:uid="{00000000-0005-0000-0000-0000682F0000}"/>
    <cellStyle name="Calcul 8" xfId="30194" hidden="1" xr:uid="{00000000-0005-0000-0000-0000692F0000}"/>
    <cellStyle name="Calcul 8" xfId="30181" hidden="1" xr:uid="{00000000-0005-0000-0000-00006A2F0000}"/>
    <cellStyle name="Calcul 8" xfId="30264" hidden="1" xr:uid="{00000000-0005-0000-0000-00006B2F0000}"/>
    <cellStyle name="Calcul 8" xfId="30262" hidden="1" xr:uid="{00000000-0005-0000-0000-00006C2F0000}"/>
    <cellStyle name="Calcul 8" xfId="30315" hidden="1" xr:uid="{00000000-0005-0000-0000-00006D2F0000}"/>
    <cellStyle name="Calcul 8" xfId="30595" hidden="1" xr:uid="{00000000-0005-0000-0000-00006E2F0000}"/>
    <cellStyle name="Calcul 8" xfId="30695" hidden="1" xr:uid="{00000000-0005-0000-0000-00006F2F0000}"/>
    <cellStyle name="Calcul 8" xfId="30790" hidden="1" xr:uid="{00000000-0005-0000-0000-0000702F0000}"/>
    <cellStyle name="Calcul 8" xfId="30717" hidden="1" xr:uid="{00000000-0005-0000-0000-0000712F0000}"/>
    <cellStyle name="Calcul 8" xfId="30821" hidden="1" xr:uid="{00000000-0005-0000-0000-0000722F0000}"/>
    <cellStyle name="Calcul 8" xfId="30824" hidden="1" xr:uid="{00000000-0005-0000-0000-0000732F0000}"/>
    <cellStyle name="Calcul 8" xfId="30817" hidden="1" xr:uid="{00000000-0005-0000-0000-0000742F0000}"/>
    <cellStyle name="Calcul 8" xfId="30873" hidden="1" xr:uid="{00000000-0005-0000-0000-0000752F0000}"/>
    <cellStyle name="Calcul 8" xfId="30923" hidden="1" xr:uid="{00000000-0005-0000-0000-0000762F0000}"/>
    <cellStyle name="Calcul 8" xfId="30973" hidden="1" xr:uid="{00000000-0005-0000-0000-0000772F0000}"/>
    <cellStyle name="Calcul 8" xfId="31023" hidden="1" xr:uid="{00000000-0005-0000-0000-0000782F0000}"/>
    <cellStyle name="Calcul 8" xfId="31072" hidden="1" xr:uid="{00000000-0005-0000-0000-0000792F0000}"/>
    <cellStyle name="Calcul 8" xfId="31120" hidden="1" xr:uid="{00000000-0005-0000-0000-00007A2F0000}"/>
    <cellStyle name="Calcul 8" xfId="31167" hidden="1" xr:uid="{00000000-0005-0000-0000-00007B2F0000}"/>
    <cellStyle name="Calcul 8" xfId="31213" hidden="1" xr:uid="{00000000-0005-0000-0000-00007C2F0000}"/>
    <cellStyle name="Calcul 8" xfId="31435" hidden="1" xr:uid="{00000000-0005-0000-0000-00007D2F0000}"/>
    <cellStyle name="Calcul 8" xfId="31506" hidden="1" xr:uid="{00000000-0005-0000-0000-00007E2F0000}"/>
    <cellStyle name="Calcul 8" xfId="31525" hidden="1" xr:uid="{00000000-0005-0000-0000-00007F2F0000}"/>
    <cellStyle name="Calcul 8" xfId="31393" hidden="1" xr:uid="{00000000-0005-0000-0000-0000802F0000}"/>
    <cellStyle name="Calcul 8" xfId="31380" hidden="1" xr:uid="{00000000-0005-0000-0000-0000812F0000}"/>
    <cellStyle name="Calcul 8" xfId="31464" hidden="1" xr:uid="{00000000-0005-0000-0000-0000822F0000}"/>
    <cellStyle name="Calcul 8" xfId="31462" hidden="1" xr:uid="{00000000-0005-0000-0000-0000832F0000}"/>
    <cellStyle name="Calcul 8" xfId="31515" hidden="1" xr:uid="{00000000-0005-0000-0000-0000842F0000}"/>
    <cellStyle name="Calcul 8" xfId="31795" hidden="1" xr:uid="{00000000-0005-0000-0000-0000852F0000}"/>
    <cellStyle name="Calcul 8" xfId="30645" xr:uid="{00000000-0005-0000-0000-0000862F0000}"/>
    <cellStyle name="Calcul 9" xfId="146" hidden="1" xr:uid="{00000000-0005-0000-0000-0000872F0000}"/>
    <cellStyle name="Calcul 9" xfId="252" hidden="1" xr:uid="{00000000-0005-0000-0000-0000882F0000}"/>
    <cellStyle name="Calcul 9" xfId="311" hidden="1" xr:uid="{00000000-0005-0000-0000-0000892F0000}"/>
    <cellStyle name="Calcul 9" xfId="361" hidden="1" xr:uid="{00000000-0005-0000-0000-00008A2F0000}"/>
    <cellStyle name="Calcul 9" xfId="411" hidden="1" xr:uid="{00000000-0005-0000-0000-00008B2F0000}"/>
    <cellStyle name="Calcul 9" xfId="461" hidden="1" xr:uid="{00000000-0005-0000-0000-00008C2F0000}"/>
    <cellStyle name="Calcul 9" xfId="510" hidden="1" xr:uid="{00000000-0005-0000-0000-00008D2F0000}"/>
    <cellStyle name="Calcul 9" xfId="559" hidden="1" xr:uid="{00000000-0005-0000-0000-00008E2F0000}"/>
    <cellStyle name="Calcul 9" xfId="606" hidden="1" xr:uid="{00000000-0005-0000-0000-00008F2F0000}"/>
    <cellStyle name="Calcul 9" xfId="653" hidden="1" xr:uid="{00000000-0005-0000-0000-0000902F0000}"/>
    <cellStyle name="Calcul 9" xfId="698" hidden="1" xr:uid="{00000000-0005-0000-0000-0000912F0000}"/>
    <cellStyle name="Calcul 9" xfId="737" hidden="1" xr:uid="{00000000-0005-0000-0000-0000922F0000}"/>
    <cellStyle name="Calcul 9" xfId="774" hidden="1" xr:uid="{00000000-0005-0000-0000-0000932F0000}"/>
    <cellStyle name="Calcul 9" xfId="808" hidden="1" xr:uid="{00000000-0005-0000-0000-0000942F0000}"/>
    <cellStyle name="Calcul 9" xfId="904" hidden="1" xr:uid="{00000000-0005-0000-0000-0000952F0000}"/>
    <cellStyle name="Calcul 9" xfId="951" hidden="1" xr:uid="{00000000-0005-0000-0000-0000962F0000}"/>
    <cellStyle name="Calcul 9" xfId="1016" hidden="1" xr:uid="{00000000-0005-0000-0000-0000972F0000}"/>
    <cellStyle name="Calcul 9" xfId="1062" hidden="1" xr:uid="{00000000-0005-0000-0000-0000982F0000}"/>
    <cellStyle name="Calcul 9" xfId="1106" hidden="1" xr:uid="{00000000-0005-0000-0000-0000992F0000}"/>
    <cellStyle name="Calcul 9" xfId="1145" hidden="1" xr:uid="{00000000-0005-0000-0000-00009A2F0000}"/>
    <cellStyle name="Calcul 9" xfId="1181" hidden="1" xr:uid="{00000000-0005-0000-0000-00009B2F0000}"/>
    <cellStyle name="Calcul 9" xfId="1216" hidden="1" xr:uid="{00000000-0005-0000-0000-00009C2F0000}"/>
    <cellStyle name="Calcul 9" xfId="1275" hidden="1" xr:uid="{00000000-0005-0000-0000-00009D2F0000}"/>
    <cellStyle name="Calcul 9" xfId="1522" hidden="1" xr:uid="{00000000-0005-0000-0000-00009E2F0000}"/>
    <cellStyle name="Calcul 9" xfId="1628" hidden="1" xr:uid="{00000000-0005-0000-0000-00009F2F0000}"/>
    <cellStyle name="Calcul 9" xfId="1687" hidden="1" xr:uid="{00000000-0005-0000-0000-0000A02F0000}"/>
    <cellStyle name="Calcul 9" xfId="1737" hidden="1" xr:uid="{00000000-0005-0000-0000-0000A12F0000}"/>
    <cellStyle name="Calcul 9" xfId="1787" hidden="1" xr:uid="{00000000-0005-0000-0000-0000A22F0000}"/>
    <cellStyle name="Calcul 9" xfId="1837" hidden="1" xr:uid="{00000000-0005-0000-0000-0000A32F0000}"/>
    <cellStyle name="Calcul 9" xfId="1886" hidden="1" xr:uid="{00000000-0005-0000-0000-0000A42F0000}"/>
    <cellStyle name="Calcul 9" xfId="1935" hidden="1" xr:uid="{00000000-0005-0000-0000-0000A52F0000}"/>
    <cellStyle name="Calcul 9" xfId="1982" hidden="1" xr:uid="{00000000-0005-0000-0000-0000A62F0000}"/>
    <cellStyle name="Calcul 9" xfId="2029" hidden="1" xr:uid="{00000000-0005-0000-0000-0000A72F0000}"/>
    <cellStyle name="Calcul 9" xfId="2074" hidden="1" xr:uid="{00000000-0005-0000-0000-0000A82F0000}"/>
    <cellStyle name="Calcul 9" xfId="2113" hidden="1" xr:uid="{00000000-0005-0000-0000-0000A92F0000}"/>
    <cellStyle name="Calcul 9" xfId="2150" hidden="1" xr:uid="{00000000-0005-0000-0000-0000AA2F0000}"/>
    <cellStyle name="Calcul 9" xfId="2184" hidden="1" xr:uid="{00000000-0005-0000-0000-0000AB2F0000}"/>
    <cellStyle name="Calcul 9" xfId="2280" hidden="1" xr:uid="{00000000-0005-0000-0000-0000AC2F0000}"/>
    <cellStyle name="Calcul 9" xfId="2327" hidden="1" xr:uid="{00000000-0005-0000-0000-0000AD2F0000}"/>
    <cellStyle name="Calcul 9" xfId="2392" hidden="1" xr:uid="{00000000-0005-0000-0000-0000AE2F0000}"/>
    <cellStyle name="Calcul 9" xfId="2438" hidden="1" xr:uid="{00000000-0005-0000-0000-0000AF2F0000}"/>
    <cellStyle name="Calcul 9" xfId="2482" hidden="1" xr:uid="{00000000-0005-0000-0000-0000B02F0000}"/>
    <cellStyle name="Calcul 9" xfId="2521" hidden="1" xr:uid="{00000000-0005-0000-0000-0000B12F0000}"/>
    <cellStyle name="Calcul 9" xfId="2557" hidden="1" xr:uid="{00000000-0005-0000-0000-0000B22F0000}"/>
    <cellStyle name="Calcul 9" xfId="2592" hidden="1" xr:uid="{00000000-0005-0000-0000-0000B32F0000}"/>
    <cellStyle name="Calcul 9" xfId="2650" hidden="1" xr:uid="{00000000-0005-0000-0000-0000B42F0000}"/>
    <cellStyle name="Calcul 9" xfId="1449" hidden="1" xr:uid="{00000000-0005-0000-0000-0000B52F0000}"/>
    <cellStyle name="Calcul 9" xfId="1541" hidden="1" xr:uid="{00000000-0005-0000-0000-0000B62F0000}"/>
    <cellStyle name="Calcul 9" xfId="2823" hidden="1" xr:uid="{00000000-0005-0000-0000-0000B72F0000}"/>
    <cellStyle name="Calcul 9" xfId="2882" hidden="1" xr:uid="{00000000-0005-0000-0000-0000B82F0000}"/>
    <cellStyle name="Calcul 9" xfId="2931" hidden="1" xr:uid="{00000000-0005-0000-0000-0000B92F0000}"/>
    <cellStyle name="Calcul 9" xfId="2981" hidden="1" xr:uid="{00000000-0005-0000-0000-0000BA2F0000}"/>
    <cellStyle name="Calcul 9" xfId="3031" hidden="1" xr:uid="{00000000-0005-0000-0000-0000BB2F0000}"/>
    <cellStyle name="Calcul 9" xfId="3080" hidden="1" xr:uid="{00000000-0005-0000-0000-0000BC2F0000}"/>
    <cellStyle name="Calcul 9" xfId="3129" hidden="1" xr:uid="{00000000-0005-0000-0000-0000BD2F0000}"/>
    <cellStyle name="Calcul 9" xfId="3176" hidden="1" xr:uid="{00000000-0005-0000-0000-0000BE2F0000}"/>
    <cellStyle name="Calcul 9" xfId="3223" hidden="1" xr:uid="{00000000-0005-0000-0000-0000BF2F0000}"/>
    <cellStyle name="Calcul 9" xfId="3268" hidden="1" xr:uid="{00000000-0005-0000-0000-0000C02F0000}"/>
    <cellStyle name="Calcul 9" xfId="3307" hidden="1" xr:uid="{00000000-0005-0000-0000-0000C12F0000}"/>
    <cellStyle name="Calcul 9" xfId="3344" hidden="1" xr:uid="{00000000-0005-0000-0000-0000C22F0000}"/>
    <cellStyle name="Calcul 9" xfId="3378" hidden="1" xr:uid="{00000000-0005-0000-0000-0000C32F0000}"/>
    <cellStyle name="Calcul 9" xfId="3473" hidden="1" xr:uid="{00000000-0005-0000-0000-0000C42F0000}"/>
    <cellStyle name="Calcul 9" xfId="3520" hidden="1" xr:uid="{00000000-0005-0000-0000-0000C52F0000}"/>
    <cellStyle name="Calcul 9" xfId="3584" hidden="1" xr:uid="{00000000-0005-0000-0000-0000C62F0000}"/>
    <cellStyle name="Calcul 9" xfId="3630" hidden="1" xr:uid="{00000000-0005-0000-0000-0000C72F0000}"/>
    <cellStyle name="Calcul 9" xfId="3674" hidden="1" xr:uid="{00000000-0005-0000-0000-0000C82F0000}"/>
    <cellStyle name="Calcul 9" xfId="3713" hidden="1" xr:uid="{00000000-0005-0000-0000-0000C92F0000}"/>
    <cellStyle name="Calcul 9" xfId="3749" hidden="1" xr:uid="{00000000-0005-0000-0000-0000CA2F0000}"/>
    <cellStyle name="Calcul 9" xfId="3784" hidden="1" xr:uid="{00000000-0005-0000-0000-0000CB2F0000}"/>
    <cellStyle name="Calcul 9" xfId="3841" hidden="1" xr:uid="{00000000-0005-0000-0000-0000CC2F0000}"/>
    <cellStyle name="Calcul 9" xfId="2705" hidden="1" xr:uid="{00000000-0005-0000-0000-0000CD2F0000}"/>
    <cellStyle name="Calcul 9" xfId="3933" hidden="1" xr:uid="{00000000-0005-0000-0000-0000CE2F0000}"/>
    <cellStyle name="Calcul 9" xfId="3992" hidden="1" xr:uid="{00000000-0005-0000-0000-0000CF2F0000}"/>
    <cellStyle name="Calcul 9" xfId="4042" hidden="1" xr:uid="{00000000-0005-0000-0000-0000D02F0000}"/>
    <cellStyle name="Calcul 9" xfId="4092" hidden="1" xr:uid="{00000000-0005-0000-0000-0000D12F0000}"/>
    <cellStyle name="Calcul 9" xfId="4142" hidden="1" xr:uid="{00000000-0005-0000-0000-0000D22F0000}"/>
    <cellStyle name="Calcul 9" xfId="4191" hidden="1" xr:uid="{00000000-0005-0000-0000-0000D32F0000}"/>
    <cellStyle name="Calcul 9" xfId="4240" hidden="1" xr:uid="{00000000-0005-0000-0000-0000D42F0000}"/>
    <cellStyle name="Calcul 9" xfId="4287" hidden="1" xr:uid="{00000000-0005-0000-0000-0000D52F0000}"/>
    <cellStyle name="Calcul 9" xfId="4334" hidden="1" xr:uid="{00000000-0005-0000-0000-0000D62F0000}"/>
    <cellStyle name="Calcul 9" xfId="4379" hidden="1" xr:uid="{00000000-0005-0000-0000-0000D72F0000}"/>
    <cellStyle name="Calcul 9" xfId="4418" hidden="1" xr:uid="{00000000-0005-0000-0000-0000D82F0000}"/>
    <cellStyle name="Calcul 9" xfId="4455" hidden="1" xr:uid="{00000000-0005-0000-0000-0000D92F0000}"/>
    <cellStyle name="Calcul 9" xfId="4489" hidden="1" xr:uid="{00000000-0005-0000-0000-0000DA2F0000}"/>
    <cellStyle name="Calcul 9" xfId="4579" hidden="1" xr:uid="{00000000-0005-0000-0000-0000DB2F0000}"/>
    <cellStyle name="Calcul 9" xfId="4625" hidden="1" xr:uid="{00000000-0005-0000-0000-0000DC2F0000}"/>
    <cellStyle name="Calcul 9" xfId="4688" hidden="1" xr:uid="{00000000-0005-0000-0000-0000DD2F0000}"/>
    <cellStyle name="Calcul 9" xfId="4734" hidden="1" xr:uid="{00000000-0005-0000-0000-0000DE2F0000}"/>
    <cellStyle name="Calcul 9" xfId="4778" hidden="1" xr:uid="{00000000-0005-0000-0000-0000DF2F0000}"/>
    <cellStyle name="Calcul 9" xfId="4817" hidden="1" xr:uid="{00000000-0005-0000-0000-0000E02F0000}"/>
    <cellStyle name="Calcul 9" xfId="4853" hidden="1" xr:uid="{00000000-0005-0000-0000-0000E12F0000}"/>
    <cellStyle name="Calcul 9" xfId="4888" hidden="1" xr:uid="{00000000-0005-0000-0000-0000E22F0000}"/>
    <cellStyle name="Calcul 9" xfId="4941" hidden="1" xr:uid="{00000000-0005-0000-0000-0000E32F0000}"/>
    <cellStyle name="Calcul 9" xfId="3923" hidden="1" xr:uid="{00000000-0005-0000-0000-0000E42F0000}"/>
    <cellStyle name="Calcul 9" xfId="4963" hidden="1" xr:uid="{00000000-0005-0000-0000-0000E52F0000}"/>
    <cellStyle name="Calcul 9" xfId="5034" hidden="1" xr:uid="{00000000-0005-0000-0000-0000E62F0000}"/>
    <cellStyle name="Calcul 9" xfId="5092" hidden="1" xr:uid="{00000000-0005-0000-0000-0000E72F0000}"/>
    <cellStyle name="Calcul 9" xfId="5141" hidden="1" xr:uid="{00000000-0005-0000-0000-0000E82F0000}"/>
    <cellStyle name="Calcul 9" xfId="5191" hidden="1" xr:uid="{00000000-0005-0000-0000-0000E92F0000}"/>
    <cellStyle name="Calcul 9" xfId="5241" hidden="1" xr:uid="{00000000-0005-0000-0000-0000EA2F0000}"/>
    <cellStyle name="Calcul 9" xfId="5290" hidden="1" xr:uid="{00000000-0005-0000-0000-0000EB2F0000}"/>
    <cellStyle name="Calcul 9" xfId="5339" hidden="1" xr:uid="{00000000-0005-0000-0000-0000EC2F0000}"/>
    <cellStyle name="Calcul 9" xfId="5386" hidden="1" xr:uid="{00000000-0005-0000-0000-0000ED2F0000}"/>
    <cellStyle name="Calcul 9" xfId="5433" hidden="1" xr:uid="{00000000-0005-0000-0000-0000EE2F0000}"/>
    <cellStyle name="Calcul 9" xfId="5478" hidden="1" xr:uid="{00000000-0005-0000-0000-0000EF2F0000}"/>
    <cellStyle name="Calcul 9" xfId="5517" hidden="1" xr:uid="{00000000-0005-0000-0000-0000F02F0000}"/>
    <cellStyle name="Calcul 9" xfId="5554" hidden="1" xr:uid="{00000000-0005-0000-0000-0000F12F0000}"/>
    <cellStyle name="Calcul 9" xfId="5588" hidden="1" xr:uid="{00000000-0005-0000-0000-0000F22F0000}"/>
    <cellStyle name="Calcul 9" xfId="5678" hidden="1" xr:uid="{00000000-0005-0000-0000-0000F32F0000}"/>
    <cellStyle name="Calcul 9" xfId="5723" hidden="1" xr:uid="{00000000-0005-0000-0000-0000F42F0000}"/>
    <cellStyle name="Calcul 9" xfId="5785" hidden="1" xr:uid="{00000000-0005-0000-0000-0000F52F0000}"/>
    <cellStyle name="Calcul 9" xfId="5831" hidden="1" xr:uid="{00000000-0005-0000-0000-0000F62F0000}"/>
    <cellStyle name="Calcul 9" xfId="5875" hidden="1" xr:uid="{00000000-0005-0000-0000-0000F72F0000}"/>
    <cellStyle name="Calcul 9" xfId="5914" hidden="1" xr:uid="{00000000-0005-0000-0000-0000F82F0000}"/>
    <cellStyle name="Calcul 9" xfId="5950" hidden="1" xr:uid="{00000000-0005-0000-0000-0000F92F0000}"/>
    <cellStyle name="Calcul 9" xfId="5985" hidden="1" xr:uid="{00000000-0005-0000-0000-0000FA2F0000}"/>
    <cellStyle name="Calcul 9" xfId="6038" hidden="1" xr:uid="{00000000-0005-0000-0000-0000FB2F0000}"/>
    <cellStyle name="Calcul 9" xfId="6205" hidden="1" xr:uid="{00000000-0005-0000-0000-0000FC2F0000}"/>
    <cellStyle name="Calcul 9" xfId="6311" hidden="1" xr:uid="{00000000-0005-0000-0000-0000FD2F0000}"/>
    <cellStyle name="Calcul 9" xfId="6370" hidden="1" xr:uid="{00000000-0005-0000-0000-0000FE2F0000}"/>
    <cellStyle name="Calcul 9" xfId="6420" hidden="1" xr:uid="{00000000-0005-0000-0000-0000FF2F0000}"/>
    <cellStyle name="Calcul 9" xfId="6470" hidden="1" xr:uid="{00000000-0005-0000-0000-000000300000}"/>
    <cellStyle name="Calcul 9" xfId="6520" hidden="1" xr:uid="{00000000-0005-0000-0000-000001300000}"/>
    <cellStyle name="Calcul 9" xfId="6569" hidden="1" xr:uid="{00000000-0005-0000-0000-000002300000}"/>
    <cellStyle name="Calcul 9" xfId="6618" hidden="1" xr:uid="{00000000-0005-0000-0000-000003300000}"/>
    <cellStyle name="Calcul 9" xfId="6665" hidden="1" xr:uid="{00000000-0005-0000-0000-000004300000}"/>
    <cellStyle name="Calcul 9" xfId="6712" hidden="1" xr:uid="{00000000-0005-0000-0000-000005300000}"/>
    <cellStyle name="Calcul 9" xfId="6757" hidden="1" xr:uid="{00000000-0005-0000-0000-000006300000}"/>
    <cellStyle name="Calcul 9" xfId="6796" hidden="1" xr:uid="{00000000-0005-0000-0000-000007300000}"/>
    <cellStyle name="Calcul 9" xfId="6833" hidden="1" xr:uid="{00000000-0005-0000-0000-000008300000}"/>
    <cellStyle name="Calcul 9" xfId="6867" hidden="1" xr:uid="{00000000-0005-0000-0000-000009300000}"/>
    <cellStyle name="Calcul 9" xfId="6961" hidden="1" xr:uid="{00000000-0005-0000-0000-00000A300000}"/>
    <cellStyle name="Calcul 9" xfId="7008" hidden="1" xr:uid="{00000000-0005-0000-0000-00000B300000}"/>
    <cellStyle name="Calcul 9" xfId="7073" hidden="1" xr:uid="{00000000-0005-0000-0000-00000C300000}"/>
    <cellStyle name="Calcul 9" xfId="7119" hidden="1" xr:uid="{00000000-0005-0000-0000-00000D300000}"/>
    <cellStyle name="Calcul 9" xfId="7163" hidden="1" xr:uid="{00000000-0005-0000-0000-00000E300000}"/>
    <cellStyle name="Calcul 9" xfId="7202" hidden="1" xr:uid="{00000000-0005-0000-0000-00000F300000}"/>
    <cellStyle name="Calcul 9" xfId="7238" hidden="1" xr:uid="{00000000-0005-0000-0000-000010300000}"/>
    <cellStyle name="Calcul 9" xfId="7273" hidden="1" xr:uid="{00000000-0005-0000-0000-000011300000}"/>
    <cellStyle name="Calcul 9" xfId="7331" hidden="1" xr:uid="{00000000-0005-0000-0000-000012300000}"/>
    <cellStyle name="Calcul 9" xfId="7482" hidden="1" xr:uid="{00000000-0005-0000-0000-000013300000}"/>
    <cellStyle name="Calcul 9" xfId="7579" hidden="1" xr:uid="{00000000-0005-0000-0000-000014300000}"/>
    <cellStyle name="Calcul 9" xfId="7637" hidden="1" xr:uid="{00000000-0005-0000-0000-000015300000}"/>
    <cellStyle name="Calcul 9" xfId="7687" hidden="1" xr:uid="{00000000-0005-0000-0000-000016300000}"/>
    <cellStyle name="Calcul 9" xfId="7737" hidden="1" xr:uid="{00000000-0005-0000-0000-000017300000}"/>
    <cellStyle name="Calcul 9" xfId="7787" hidden="1" xr:uid="{00000000-0005-0000-0000-000018300000}"/>
    <cellStyle name="Calcul 9" xfId="7836" hidden="1" xr:uid="{00000000-0005-0000-0000-000019300000}"/>
    <cellStyle name="Calcul 9" xfId="7885" hidden="1" xr:uid="{00000000-0005-0000-0000-00001A300000}"/>
    <cellStyle name="Calcul 9" xfId="7932" hidden="1" xr:uid="{00000000-0005-0000-0000-00001B300000}"/>
    <cellStyle name="Calcul 9" xfId="7979" hidden="1" xr:uid="{00000000-0005-0000-0000-00001C300000}"/>
    <cellStyle name="Calcul 9" xfId="8024" hidden="1" xr:uid="{00000000-0005-0000-0000-00001D300000}"/>
    <cellStyle name="Calcul 9" xfId="8063" hidden="1" xr:uid="{00000000-0005-0000-0000-00001E300000}"/>
    <cellStyle name="Calcul 9" xfId="8100" hidden="1" xr:uid="{00000000-0005-0000-0000-00001F300000}"/>
    <cellStyle name="Calcul 9" xfId="8134" hidden="1" xr:uid="{00000000-0005-0000-0000-000020300000}"/>
    <cellStyle name="Calcul 9" xfId="8226" hidden="1" xr:uid="{00000000-0005-0000-0000-000021300000}"/>
    <cellStyle name="Calcul 9" xfId="8271" hidden="1" xr:uid="{00000000-0005-0000-0000-000022300000}"/>
    <cellStyle name="Calcul 9" xfId="8334" hidden="1" xr:uid="{00000000-0005-0000-0000-000023300000}"/>
    <cellStyle name="Calcul 9" xfId="8380" hidden="1" xr:uid="{00000000-0005-0000-0000-000024300000}"/>
    <cellStyle name="Calcul 9" xfId="8424" hidden="1" xr:uid="{00000000-0005-0000-0000-000025300000}"/>
    <cellStyle name="Calcul 9" xfId="8463" hidden="1" xr:uid="{00000000-0005-0000-0000-000026300000}"/>
    <cellStyle name="Calcul 9" xfId="8499" hidden="1" xr:uid="{00000000-0005-0000-0000-000027300000}"/>
    <cellStyle name="Calcul 9" xfId="8534" hidden="1" xr:uid="{00000000-0005-0000-0000-000028300000}"/>
    <cellStyle name="Calcul 9" xfId="8589" hidden="1" xr:uid="{00000000-0005-0000-0000-000029300000}"/>
    <cellStyle name="Calcul 9" xfId="7430" hidden="1" xr:uid="{00000000-0005-0000-0000-00002A300000}"/>
    <cellStyle name="Calcul 9" xfId="8686" hidden="1" xr:uid="{00000000-0005-0000-0000-00002B300000}"/>
    <cellStyle name="Calcul 9" xfId="8745" hidden="1" xr:uid="{00000000-0005-0000-0000-00002C300000}"/>
    <cellStyle name="Calcul 9" xfId="8795" hidden="1" xr:uid="{00000000-0005-0000-0000-00002D300000}"/>
    <cellStyle name="Calcul 9" xfId="8844" hidden="1" xr:uid="{00000000-0005-0000-0000-00002E300000}"/>
    <cellStyle name="Calcul 9" xfId="8894" hidden="1" xr:uid="{00000000-0005-0000-0000-00002F300000}"/>
    <cellStyle name="Calcul 9" xfId="8943" hidden="1" xr:uid="{00000000-0005-0000-0000-000030300000}"/>
    <cellStyle name="Calcul 9" xfId="8992" hidden="1" xr:uid="{00000000-0005-0000-0000-000031300000}"/>
    <cellStyle name="Calcul 9" xfId="9039" hidden="1" xr:uid="{00000000-0005-0000-0000-000032300000}"/>
    <cellStyle name="Calcul 9" xfId="9086" hidden="1" xr:uid="{00000000-0005-0000-0000-000033300000}"/>
    <cellStyle name="Calcul 9" xfId="9131" hidden="1" xr:uid="{00000000-0005-0000-0000-000034300000}"/>
    <cellStyle name="Calcul 9" xfId="9170" hidden="1" xr:uid="{00000000-0005-0000-0000-000035300000}"/>
    <cellStyle name="Calcul 9" xfId="9207" hidden="1" xr:uid="{00000000-0005-0000-0000-000036300000}"/>
    <cellStyle name="Calcul 9" xfId="9241" hidden="1" xr:uid="{00000000-0005-0000-0000-000037300000}"/>
    <cellStyle name="Calcul 9" xfId="9337" hidden="1" xr:uid="{00000000-0005-0000-0000-000038300000}"/>
    <cellStyle name="Calcul 9" xfId="9384" hidden="1" xr:uid="{00000000-0005-0000-0000-000039300000}"/>
    <cellStyle name="Calcul 9" xfId="9449" hidden="1" xr:uid="{00000000-0005-0000-0000-00003A300000}"/>
    <cellStyle name="Calcul 9" xfId="9495" hidden="1" xr:uid="{00000000-0005-0000-0000-00003B300000}"/>
    <cellStyle name="Calcul 9" xfId="9539" hidden="1" xr:uid="{00000000-0005-0000-0000-00003C300000}"/>
    <cellStyle name="Calcul 9" xfId="9578" hidden="1" xr:uid="{00000000-0005-0000-0000-00003D300000}"/>
    <cellStyle name="Calcul 9" xfId="9614" hidden="1" xr:uid="{00000000-0005-0000-0000-00003E300000}"/>
    <cellStyle name="Calcul 9" xfId="9649" hidden="1" xr:uid="{00000000-0005-0000-0000-00003F300000}"/>
    <cellStyle name="Calcul 9" xfId="9708" hidden="1" xr:uid="{00000000-0005-0000-0000-000040300000}"/>
    <cellStyle name="Calcul 9" xfId="9862" hidden="1" xr:uid="{00000000-0005-0000-0000-000041300000}"/>
    <cellStyle name="Calcul 9" xfId="9959" hidden="1" xr:uid="{00000000-0005-0000-0000-000042300000}"/>
    <cellStyle name="Calcul 9" xfId="10017" hidden="1" xr:uid="{00000000-0005-0000-0000-000043300000}"/>
    <cellStyle name="Calcul 9" xfId="10067" hidden="1" xr:uid="{00000000-0005-0000-0000-000044300000}"/>
    <cellStyle name="Calcul 9" xfId="10117" hidden="1" xr:uid="{00000000-0005-0000-0000-000045300000}"/>
    <cellStyle name="Calcul 9" xfId="10167" hidden="1" xr:uid="{00000000-0005-0000-0000-000046300000}"/>
    <cellStyle name="Calcul 9" xfId="10216" hidden="1" xr:uid="{00000000-0005-0000-0000-000047300000}"/>
    <cellStyle name="Calcul 9" xfId="10265" hidden="1" xr:uid="{00000000-0005-0000-0000-000048300000}"/>
    <cellStyle name="Calcul 9" xfId="10312" hidden="1" xr:uid="{00000000-0005-0000-0000-000049300000}"/>
    <cellStyle name="Calcul 9" xfId="10359" hidden="1" xr:uid="{00000000-0005-0000-0000-00004A300000}"/>
    <cellStyle name="Calcul 9" xfId="10404" hidden="1" xr:uid="{00000000-0005-0000-0000-00004B300000}"/>
    <cellStyle name="Calcul 9" xfId="10443" hidden="1" xr:uid="{00000000-0005-0000-0000-00004C300000}"/>
    <cellStyle name="Calcul 9" xfId="10480" hidden="1" xr:uid="{00000000-0005-0000-0000-00004D300000}"/>
    <cellStyle name="Calcul 9" xfId="10514" hidden="1" xr:uid="{00000000-0005-0000-0000-00004E300000}"/>
    <cellStyle name="Calcul 9" xfId="10606" hidden="1" xr:uid="{00000000-0005-0000-0000-00004F300000}"/>
    <cellStyle name="Calcul 9" xfId="10651" hidden="1" xr:uid="{00000000-0005-0000-0000-000050300000}"/>
    <cellStyle name="Calcul 9" xfId="10714" hidden="1" xr:uid="{00000000-0005-0000-0000-000051300000}"/>
    <cellStyle name="Calcul 9" xfId="10760" hidden="1" xr:uid="{00000000-0005-0000-0000-000052300000}"/>
    <cellStyle name="Calcul 9" xfId="10804" hidden="1" xr:uid="{00000000-0005-0000-0000-000053300000}"/>
    <cellStyle name="Calcul 9" xfId="10843" hidden="1" xr:uid="{00000000-0005-0000-0000-000054300000}"/>
    <cellStyle name="Calcul 9" xfId="10879" hidden="1" xr:uid="{00000000-0005-0000-0000-000055300000}"/>
    <cellStyle name="Calcul 9" xfId="10914" hidden="1" xr:uid="{00000000-0005-0000-0000-000056300000}"/>
    <cellStyle name="Calcul 9" xfId="10970" hidden="1" xr:uid="{00000000-0005-0000-0000-000057300000}"/>
    <cellStyle name="Calcul 9" xfId="9810" hidden="1" xr:uid="{00000000-0005-0000-0000-000058300000}"/>
    <cellStyle name="Calcul 9" xfId="11028" hidden="1" xr:uid="{00000000-0005-0000-0000-000059300000}"/>
    <cellStyle name="Calcul 9" xfId="11087" hidden="1" xr:uid="{00000000-0005-0000-0000-00005A300000}"/>
    <cellStyle name="Calcul 9" xfId="11137" hidden="1" xr:uid="{00000000-0005-0000-0000-00005B300000}"/>
    <cellStyle name="Calcul 9" xfId="11187" hidden="1" xr:uid="{00000000-0005-0000-0000-00005C300000}"/>
    <cellStyle name="Calcul 9" xfId="11237" hidden="1" xr:uid="{00000000-0005-0000-0000-00005D300000}"/>
    <cellStyle name="Calcul 9" xfId="11286" hidden="1" xr:uid="{00000000-0005-0000-0000-00005E300000}"/>
    <cellStyle name="Calcul 9" xfId="11335" hidden="1" xr:uid="{00000000-0005-0000-0000-00005F300000}"/>
    <cellStyle name="Calcul 9" xfId="11382" hidden="1" xr:uid="{00000000-0005-0000-0000-000060300000}"/>
    <cellStyle name="Calcul 9" xfId="11429" hidden="1" xr:uid="{00000000-0005-0000-0000-000061300000}"/>
    <cellStyle name="Calcul 9" xfId="11474" hidden="1" xr:uid="{00000000-0005-0000-0000-000062300000}"/>
    <cellStyle name="Calcul 9" xfId="11513" hidden="1" xr:uid="{00000000-0005-0000-0000-000063300000}"/>
    <cellStyle name="Calcul 9" xfId="11550" hidden="1" xr:uid="{00000000-0005-0000-0000-000064300000}"/>
    <cellStyle name="Calcul 9" xfId="11584" hidden="1" xr:uid="{00000000-0005-0000-0000-000065300000}"/>
    <cellStyle name="Calcul 9" xfId="11676" hidden="1" xr:uid="{00000000-0005-0000-0000-000066300000}"/>
    <cellStyle name="Calcul 9" xfId="11723" hidden="1" xr:uid="{00000000-0005-0000-0000-000067300000}"/>
    <cellStyle name="Calcul 9" xfId="11785" hidden="1" xr:uid="{00000000-0005-0000-0000-000068300000}"/>
    <cellStyle name="Calcul 9" xfId="11831" hidden="1" xr:uid="{00000000-0005-0000-0000-000069300000}"/>
    <cellStyle name="Calcul 9" xfId="11875" hidden="1" xr:uid="{00000000-0005-0000-0000-00006A300000}"/>
    <cellStyle name="Calcul 9" xfId="11914" hidden="1" xr:uid="{00000000-0005-0000-0000-00006B300000}"/>
    <cellStyle name="Calcul 9" xfId="11950" hidden="1" xr:uid="{00000000-0005-0000-0000-00006C300000}"/>
    <cellStyle name="Calcul 9" xfId="11985" hidden="1" xr:uid="{00000000-0005-0000-0000-00006D300000}"/>
    <cellStyle name="Calcul 9" xfId="12039" hidden="1" xr:uid="{00000000-0005-0000-0000-00006E300000}"/>
    <cellStyle name="Calcul 9" xfId="12162" hidden="1" xr:uid="{00000000-0005-0000-0000-00006F300000}"/>
    <cellStyle name="Calcul 9" xfId="12258" hidden="1" xr:uid="{00000000-0005-0000-0000-000070300000}"/>
    <cellStyle name="Calcul 9" xfId="12316" hidden="1" xr:uid="{00000000-0005-0000-0000-000071300000}"/>
    <cellStyle name="Calcul 9" xfId="12366" hidden="1" xr:uid="{00000000-0005-0000-0000-000072300000}"/>
    <cellStyle name="Calcul 9" xfId="12416" hidden="1" xr:uid="{00000000-0005-0000-0000-000073300000}"/>
    <cellStyle name="Calcul 9" xfId="12466" hidden="1" xr:uid="{00000000-0005-0000-0000-000074300000}"/>
    <cellStyle name="Calcul 9" xfId="12515" hidden="1" xr:uid="{00000000-0005-0000-0000-000075300000}"/>
    <cellStyle name="Calcul 9" xfId="12564" hidden="1" xr:uid="{00000000-0005-0000-0000-000076300000}"/>
    <cellStyle name="Calcul 9" xfId="12611" hidden="1" xr:uid="{00000000-0005-0000-0000-000077300000}"/>
    <cellStyle name="Calcul 9" xfId="12658" hidden="1" xr:uid="{00000000-0005-0000-0000-000078300000}"/>
    <cellStyle name="Calcul 9" xfId="12703" hidden="1" xr:uid="{00000000-0005-0000-0000-000079300000}"/>
    <cellStyle name="Calcul 9" xfId="12742" hidden="1" xr:uid="{00000000-0005-0000-0000-00007A300000}"/>
    <cellStyle name="Calcul 9" xfId="12779" hidden="1" xr:uid="{00000000-0005-0000-0000-00007B300000}"/>
    <cellStyle name="Calcul 9" xfId="12813" hidden="1" xr:uid="{00000000-0005-0000-0000-00007C300000}"/>
    <cellStyle name="Calcul 9" xfId="12904" hidden="1" xr:uid="{00000000-0005-0000-0000-00007D300000}"/>
    <cellStyle name="Calcul 9" xfId="12949" hidden="1" xr:uid="{00000000-0005-0000-0000-00007E300000}"/>
    <cellStyle name="Calcul 9" xfId="13011" hidden="1" xr:uid="{00000000-0005-0000-0000-00007F300000}"/>
    <cellStyle name="Calcul 9" xfId="13057" hidden="1" xr:uid="{00000000-0005-0000-0000-000080300000}"/>
    <cellStyle name="Calcul 9" xfId="13101" hidden="1" xr:uid="{00000000-0005-0000-0000-000081300000}"/>
    <cellStyle name="Calcul 9" xfId="13140" hidden="1" xr:uid="{00000000-0005-0000-0000-000082300000}"/>
    <cellStyle name="Calcul 9" xfId="13176" hidden="1" xr:uid="{00000000-0005-0000-0000-000083300000}"/>
    <cellStyle name="Calcul 9" xfId="13211" hidden="1" xr:uid="{00000000-0005-0000-0000-000084300000}"/>
    <cellStyle name="Calcul 9" xfId="13264" hidden="1" xr:uid="{00000000-0005-0000-0000-000085300000}"/>
    <cellStyle name="Calcul 9" xfId="12111" hidden="1" xr:uid="{00000000-0005-0000-0000-000086300000}"/>
    <cellStyle name="Calcul 9" xfId="7368" hidden="1" xr:uid="{00000000-0005-0000-0000-000087300000}"/>
    <cellStyle name="Calcul 9" xfId="9751" hidden="1" xr:uid="{00000000-0005-0000-0000-000088300000}"/>
    <cellStyle name="Calcul 9" xfId="13319" hidden="1" xr:uid="{00000000-0005-0000-0000-000089300000}"/>
    <cellStyle name="Calcul 9" xfId="13368" hidden="1" xr:uid="{00000000-0005-0000-0000-00008A300000}"/>
    <cellStyle name="Calcul 9" xfId="13417" hidden="1" xr:uid="{00000000-0005-0000-0000-00008B300000}"/>
    <cellStyle name="Calcul 9" xfId="13466" hidden="1" xr:uid="{00000000-0005-0000-0000-00008C300000}"/>
    <cellStyle name="Calcul 9" xfId="13514" hidden="1" xr:uid="{00000000-0005-0000-0000-00008D300000}"/>
    <cellStyle name="Calcul 9" xfId="13562" hidden="1" xr:uid="{00000000-0005-0000-0000-00008E300000}"/>
    <cellStyle name="Calcul 9" xfId="13608" hidden="1" xr:uid="{00000000-0005-0000-0000-00008F300000}"/>
    <cellStyle name="Calcul 9" xfId="13655" hidden="1" xr:uid="{00000000-0005-0000-0000-000090300000}"/>
    <cellStyle name="Calcul 9" xfId="13700" hidden="1" xr:uid="{00000000-0005-0000-0000-000091300000}"/>
    <cellStyle name="Calcul 9" xfId="13739" hidden="1" xr:uid="{00000000-0005-0000-0000-000092300000}"/>
    <cellStyle name="Calcul 9" xfId="13776" hidden="1" xr:uid="{00000000-0005-0000-0000-000093300000}"/>
    <cellStyle name="Calcul 9" xfId="13810" hidden="1" xr:uid="{00000000-0005-0000-0000-000094300000}"/>
    <cellStyle name="Calcul 9" xfId="13900" hidden="1" xr:uid="{00000000-0005-0000-0000-000095300000}"/>
    <cellStyle name="Calcul 9" xfId="13945" hidden="1" xr:uid="{00000000-0005-0000-0000-000096300000}"/>
    <cellStyle name="Calcul 9" xfId="14007" hidden="1" xr:uid="{00000000-0005-0000-0000-000097300000}"/>
    <cellStyle name="Calcul 9" xfId="14053" hidden="1" xr:uid="{00000000-0005-0000-0000-000098300000}"/>
    <cellStyle name="Calcul 9" xfId="14097" hidden="1" xr:uid="{00000000-0005-0000-0000-000099300000}"/>
    <cellStyle name="Calcul 9" xfId="14136" hidden="1" xr:uid="{00000000-0005-0000-0000-00009A300000}"/>
    <cellStyle name="Calcul 9" xfId="14172" hidden="1" xr:uid="{00000000-0005-0000-0000-00009B300000}"/>
    <cellStyle name="Calcul 9" xfId="14207" hidden="1" xr:uid="{00000000-0005-0000-0000-00009C300000}"/>
    <cellStyle name="Calcul 9" xfId="14260" hidden="1" xr:uid="{00000000-0005-0000-0000-00009D300000}"/>
    <cellStyle name="Calcul 9" xfId="14361" hidden="1" xr:uid="{00000000-0005-0000-0000-00009E300000}"/>
    <cellStyle name="Calcul 9" xfId="14457" hidden="1" xr:uid="{00000000-0005-0000-0000-00009F300000}"/>
    <cellStyle name="Calcul 9" xfId="14515" hidden="1" xr:uid="{00000000-0005-0000-0000-0000A0300000}"/>
    <cellStyle name="Calcul 9" xfId="14565" hidden="1" xr:uid="{00000000-0005-0000-0000-0000A1300000}"/>
    <cellStyle name="Calcul 9" xfId="14615" hidden="1" xr:uid="{00000000-0005-0000-0000-0000A2300000}"/>
    <cellStyle name="Calcul 9" xfId="14665" hidden="1" xr:uid="{00000000-0005-0000-0000-0000A3300000}"/>
    <cellStyle name="Calcul 9" xfId="14714" hidden="1" xr:uid="{00000000-0005-0000-0000-0000A4300000}"/>
    <cellStyle name="Calcul 9" xfId="14763" hidden="1" xr:uid="{00000000-0005-0000-0000-0000A5300000}"/>
    <cellStyle name="Calcul 9" xfId="14810" hidden="1" xr:uid="{00000000-0005-0000-0000-0000A6300000}"/>
    <cellStyle name="Calcul 9" xfId="14857" hidden="1" xr:uid="{00000000-0005-0000-0000-0000A7300000}"/>
    <cellStyle name="Calcul 9" xfId="14902" hidden="1" xr:uid="{00000000-0005-0000-0000-0000A8300000}"/>
    <cellStyle name="Calcul 9" xfId="14941" hidden="1" xr:uid="{00000000-0005-0000-0000-0000A9300000}"/>
    <cellStyle name="Calcul 9" xfId="14978" hidden="1" xr:uid="{00000000-0005-0000-0000-0000AA300000}"/>
    <cellStyle name="Calcul 9" xfId="15012" hidden="1" xr:uid="{00000000-0005-0000-0000-0000AB300000}"/>
    <cellStyle name="Calcul 9" xfId="15103" hidden="1" xr:uid="{00000000-0005-0000-0000-0000AC300000}"/>
    <cellStyle name="Calcul 9" xfId="15148" hidden="1" xr:uid="{00000000-0005-0000-0000-0000AD300000}"/>
    <cellStyle name="Calcul 9" xfId="15211" hidden="1" xr:uid="{00000000-0005-0000-0000-0000AE300000}"/>
    <cellStyle name="Calcul 9" xfId="15257" hidden="1" xr:uid="{00000000-0005-0000-0000-0000AF300000}"/>
    <cellStyle name="Calcul 9" xfId="15301" hidden="1" xr:uid="{00000000-0005-0000-0000-0000B0300000}"/>
    <cellStyle name="Calcul 9" xfId="15340" hidden="1" xr:uid="{00000000-0005-0000-0000-0000B1300000}"/>
    <cellStyle name="Calcul 9" xfId="15376" hidden="1" xr:uid="{00000000-0005-0000-0000-0000B2300000}"/>
    <cellStyle name="Calcul 9" xfId="15411" hidden="1" xr:uid="{00000000-0005-0000-0000-0000B3300000}"/>
    <cellStyle name="Calcul 9" xfId="15465" hidden="1" xr:uid="{00000000-0005-0000-0000-0000B4300000}"/>
    <cellStyle name="Calcul 9" xfId="14310" hidden="1" xr:uid="{00000000-0005-0000-0000-0000B5300000}"/>
    <cellStyle name="Calcul 9" xfId="15643" hidden="1" xr:uid="{00000000-0005-0000-0000-0000B6300000}"/>
    <cellStyle name="Calcul 9" xfId="15749" hidden="1" xr:uid="{00000000-0005-0000-0000-0000B7300000}"/>
    <cellStyle name="Calcul 9" xfId="15808" hidden="1" xr:uid="{00000000-0005-0000-0000-0000B8300000}"/>
    <cellStyle name="Calcul 9" xfId="15858" hidden="1" xr:uid="{00000000-0005-0000-0000-0000B9300000}"/>
    <cellStyle name="Calcul 9" xfId="15908" hidden="1" xr:uid="{00000000-0005-0000-0000-0000BA300000}"/>
    <cellStyle name="Calcul 9" xfId="15958" hidden="1" xr:uid="{00000000-0005-0000-0000-0000BB300000}"/>
    <cellStyle name="Calcul 9" xfId="16007" hidden="1" xr:uid="{00000000-0005-0000-0000-0000BC300000}"/>
    <cellStyle name="Calcul 9" xfId="16056" hidden="1" xr:uid="{00000000-0005-0000-0000-0000BD300000}"/>
    <cellStyle name="Calcul 9" xfId="16103" hidden="1" xr:uid="{00000000-0005-0000-0000-0000BE300000}"/>
    <cellStyle name="Calcul 9" xfId="16150" hidden="1" xr:uid="{00000000-0005-0000-0000-0000BF300000}"/>
    <cellStyle name="Calcul 9" xfId="16195" hidden="1" xr:uid="{00000000-0005-0000-0000-0000C0300000}"/>
    <cellStyle name="Calcul 9" xfId="16234" hidden="1" xr:uid="{00000000-0005-0000-0000-0000C1300000}"/>
    <cellStyle name="Calcul 9" xfId="16271" hidden="1" xr:uid="{00000000-0005-0000-0000-0000C2300000}"/>
    <cellStyle name="Calcul 9" xfId="16305" hidden="1" xr:uid="{00000000-0005-0000-0000-0000C3300000}"/>
    <cellStyle name="Calcul 9" xfId="16401" hidden="1" xr:uid="{00000000-0005-0000-0000-0000C4300000}"/>
    <cellStyle name="Calcul 9" xfId="16448" hidden="1" xr:uid="{00000000-0005-0000-0000-0000C5300000}"/>
    <cellStyle name="Calcul 9" xfId="16513" hidden="1" xr:uid="{00000000-0005-0000-0000-0000C6300000}"/>
    <cellStyle name="Calcul 9" xfId="16559" hidden="1" xr:uid="{00000000-0005-0000-0000-0000C7300000}"/>
    <cellStyle name="Calcul 9" xfId="16603" hidden="1" xr:uid="{00000000-0005-0000-0000-0000C8300000}"/>
    <cellStyle name="Calcul 9" xfId="16642" hidden="1" xr:uid="{00000000-0005-0000-0000-0000C9300000}"/>
    <cellStyle name="Calcul 9" xfId="16678" hidden="1" xr:uid="{00000000-0005-0000-0000-0000CA300000}"/>
    <cellStyle name="Calcul 9" xfId="16713" hidden="1" xr:uid="{00000000-0005-0000-0000-0000CB300000}"/>
    <cellStyle name="Calcul 9" xfId="16772" hidden="1" xr:uid="{00000000-0005-0000-0000-0000CC300000}"/>
    <cellStyle name="Calcul 9" xfId="16937" hidden="1" xr:uid="{00000000-0005-0000-0000-0000CD300000}"/>
    <cellStyle name="Calcul 9" xfId="17034" hidden="1" xr:uid="{00000000-0005-0000-0000-0000CE300000}"/>
    <cellStyle name="Calcul 9" xfId="17092" hidden="1" xr:uid="{00000000-0005-0000-0000-0000CF300000}"/>
    <cellStyle name="Calcul 9" xfId="17142" hidden="1" xr:uid="{00000000-0005-0000-0000-0000D0300000}"/>
    <cellStyle name="Calcul 9" xfId="17192" hidden="1" xr:uid="{00000000-0005-0000-0000-0000D1300000}"/>
    <cellStyle name="Calcul 9" xfId="17242" hidden="1" xr:uid="{00000000-0005-0000-0000-0000D2300000}"/>
    <cellStyle name="Calcul 9" xfId="17291" hidden="1" xr:uid="{00000000-0005-0000-0000-0000D3300000}"/>
    <cellStyle name="Calcul 9" xfId="17340" hidden="1" xr:uid="{00000000-0005-0000-0000-0000D4300000}"/>
    <cellStyle name="Calcul 9" xfId="17387" hidden="1" xr:uid="{00000000-0005-0000-0000-0000D5300000}"/>
    <cellStyle name="Calcul 9" xfId="17434" hidden="1" xr:uid="{00000000-0005-0000-0000-0000D6300000}"/>
    <cellStyle name="Calcul 9" xfId="17479" hidden="1" xr:uid="{00000000-0005-0000-0000-0000D7300000}"/>
    <cellStyle name="Calcul 9" xfId="17518" hidden="1" xr:uid="{00000000-0005-0000-0000-0000D8300000}"/>
    <cellStyle name="Calcul 9" xfId="17555" hidden="1" xr:uid="{00000000-0005-0000-0000-0000D9300000}"/>
    <cellStyle name="Calcul 9" xfId="17589" hidden="1" xr:uid="{00000000-0005-0000-0000-0000DA300000}"/>
    <cellStyle name="Calcul 9" xfId="17681" hidden="1" xr:uid="{00000000-0005-0000-0000-0000DB300000}"/>
    <cellStyle name="Calcul 9" xfId="17726" hidden="1" xr:uid="{00000000-0005-0000-0000-0000DC300000}"/>
    <cellStyle name="Calcul 9" xfId="17789" hidden="1" xr:uid="{00000000-0005-0000-0000-0000DD300000}"/>
    <cellStyle name="Calcul 9" xfId="17835" hidden="1" xr:uid="{00000000-0005-0000-0000-0000DE300000}"/>
    <cellStyle name="Calcul 9" xfId="17879" hidden="1" xr:uid="{00000000-0005-0000-0000-0000DF300000}"/>
    <cellStyle name="Calcul 9" xfId="17918" hidden="1" xr:uid="{00000000-0005-0000-0000-0000E0300000}"/>
    <cellStyle name="Calcul 9" xfId="17954" hidden="1" xr:uid="{00000000-0005-0000-0000-0000E1300000}"/>
    <cellStyle name="Calcul 9" xfId="17989" hidden="1" xr:uid="{00000000-0005-0000-0000-0000E2300000}"/>
    <cellStyle name="Calcul 9" xfId="18045" hidden="1" xr:uid="{00000000-0005-0000-0000-0000E3300000}"/>
    <cellStyle name="Calcul 9" xfId="16885" hidden="1" xr:uid="{00000000-0005-0000-0000-0000E4300000}"/>
    <cellStyle name="Calcul 9" xfId="15547" hidden="1" xr:uid="{00000000-0005-0000-0000-0000E5300000}"/>
    <cellStyle name="Calcul 9" xfId="15492" hidden="1" xr:uid="{00000000-0005-0000-0000-0000E6300000}"/>
    <cellStyle name="Calcul 9" xfId="18147" hidden="1" xr:uid="{00000000-0005-0000-0000-0000E7300000}"/>
    <cellStyle name="Calcul 9" xfId="18197" hidden="1" xr:uid="{00000000-0005-0000-0000-0000E8300000}"/>
    <cellStyle name="Calcul 9" xfId="18247" hidden="1" xr:uid="{00000000-0005-0000-0000-0000E9300000}"/>
    <cellStyle name="Calcul 9" xfId="18297" hidden="1" xr:uid="{00000000-0005-0000-0000-0000EA300000}"/>
    <cellStyle name="Calcul 9" xfId="18346" hidden="1" xr:uid="{00000000-0005-0000-0000-0000EB300000}"/>
    <cellStyle name="Calcul 9" xfId="18394" hidden="1" xr:uid="{00000000-0005-0000-0000-0000EC300000}"/>
    <cellStyle name="Calcul 9" xfId="18441" hidden="1" xr:uid="{00000000-0005-0000-0000-0000ED300000}"/>
    <cellStyle name="Calcul 9" xfId="18488" hidden="1" xr:uid="{00000000-0005-0000-0000-0000EE300000}"/>
    <cellStyle name="Calcul 9" xfId="18533" hidden="1" xr:uid="{00000000-0005-0000-0000-0000EF300000}"/>
    <cellStyle name="Calcul 9" xfId="18572" hidden="1" xr:uid="{00000000-0005-0000-0000-0000F0300000}"/>
    <cellStyle name="Calcul 9" xfId="18609" hidden="1" xr:uid="{00000000-0005-0000-0000-0000F1300000}"/>
    <cellStyle name="Calcul 9" xfId="18643" hidden="1" xr:uid="{00000000-0005-0000-0000-0000F2300000}"/>
    <cellStyle name="Calcul 9" xfId="18739" hidden="1" xr:uid="{00000000-0005-0000-0000-0000F3300000}"/>
    <cellStyle name="Calcul 9" xfId="18786" hidden="1" xr:uid="{00000000-0005-0000-0000-0000F4300000}"/>
    <cellStyle name="Calcul 9" xfId="18851" hidden="1" xr:uid="{00000000-0005-0000-0000-0000F5300000}"/>
    <cellStyle name="Calcul 9" xfId="18897" hidden="1" xr:uid="{00000000-0005-0000-0000-0000F6300000}"/>
    <cellStyle name="Calcul 9" xfId="18941" hidden="1" xr:uid="{00000000-0005-0000-0000-0000F7300000}"/>
    <cellStyle name="Calcul 9" xfId="18980" hidden="1" xr:uid="{00000000-0005-0000-0000-0000F8300000}"/>
    <cellStyle name="Calcul 9" xfId="19016" hidden="1" xr:uid="{00000000-0005-0000-0000-0000F9300000}"/>
    <cellStyle name="Calcul 9" xfId="19051" hidden="1" xr:uid="{00000000-0005-0000-0000-0000FA300000}"/>
    <cellStyle name="Calcul 9" xfId="19110" hidden="1" xr:uid="{00000000-0005-0000-0000-0000FB300000}"/>
    <cellStyle name="Calcul 9" xfId="19273" hidden="1" xr:uid="{00000000-0005-0000-0000-0000FC300000}"/>
    <cellStyle name="Calcul 9" xfId="19370" hidden="1" xr:uid="{00000000-0005-0000-0000-0000FD300000}"/>
    <cellStyle name="Calcul 9" xfId="19428" hidden="1" xr:uid="{00000000-0005-0000-0000-0000FE300000}"/>
    <cellStyle name="Calcul 9" xfId="19478" hidden="1" xr:uid="{00000000-0005-0000-0000-0000FF300000}"/>
    <cellStyle name="Calcul 9" xfId="19528" hidden="1" xr:uid="{00000000-0005-0000-0000-000000310000}"/>
    <cellStyle name="Calcul 9" xfId="19578" hidden="1" xr:uid="{00000000-0005-0000-0000-000001310000}"/>
    <cellStyle name="Calcul 9" xfId="19627" hidden="1" xr:uid="{00000000-0005-0000-0000-000002310000}"/>
    <cellStyle name="Calcul 9" xfId="19676" hidden="1" xr:uid="{00000000-0005-0000-0000-000003310000}"/>
    <cellStyle name="Calcul 9" xfId="19723" hidden="1" xr:uid="{00000000-0005-0000-0000-000004310000}"/>
    <cellStyle name="Calcul 9" xfId="19770" hidden="1" xr:uid="{00000000-0005-0000-0000-000005310000}"/>
    <cellStyle name="Calcul 9" xfId="19815" hidden="1" xr:uid="{00000000-0005-0000-0000-000006310000}"/>
    <cellStyle name="Calcul 9" xfId="19854" hidden="1" xr:uid="{00000000-0005-0000-0000-000007310000}"/>
    <cellStyle name="Calcul 9" xfId="19891" hidden="1" xr:uid="{00000000-0005-0000-0000-000008310000}"/>
    <cellStyle name="Calcul 9" xfId="19925" hidden="1" xr:uid="{00000000-0005-0000-0000-000009310000}"/>
    <cellStyle name="Calcul 9" xfId="20016" hidden="1" xr:uid="{00000000-0005-0000-0000-00000A310000}"/>
    <cellStyle name="Calcul 9" xfId="20061" hidden="1" xr:uid="{00000000-0005-0000-0000-00000B310000}"/>
    <cellStyle name="Calcul 9" xfId="20124" hidden="1" xr:uid="{00000000-0005-0000-0000-00000C310000}"/>
    <cellStyle name="Calcul 9" xfId="20170" hidden="1" xr:uid="{00000000-0005-0000-0000-00000D310000}"/>
    <cellStyle name="Calcul 9" xfId="20214" hidden="1" xr:uid="{00000000-0005-0000-0000-00000E310000}"/>
    <cellStyle name="Calcul 9" xfId="20253" hidden="1" xr:uid="{00000000-0005-0000-0000-00000F310000}"/>
    <cellStyle name="Calcul 9" xfId="20289" hidden="1" xr:uid="{00000000-0005-0000-0000-000010310000}"/>
    <cellStyle name="Calcul 9" xfId="20324" hidden="1" xr:uid="{00000000-0005-0000-0000-000011310000}"/>
    <cellStyle name="Calcul 9" xfId="20380" hidden="1" xr:uid="{00000000-0005-0000-0000-000012310000}"/>
    <cellStyle name="Calcul 9" xfId="19221" hidden="1" xr:uid="{00000000-0005-0000-0000-000013310000}"/>
    <cellStyle name="Calcul 9" xfId="18690" hidden="1" xr:uid="{00000000-0005-0000-0000-000014310000}"/>
    <cellStyle name="Calcul 9" xfId="15606" hidden="1" xr:uid="{00000000-0005-0000-0000-000015310000}"/>
    <cellStyle name="Calcul 9" xfId="20477" hidden="1" xr:uid="{00000000-0005-0000-0000-000016310000}"/>
    <cellStyle name="Calcul 9" xfId="20527" hidden="1" xr:uid="{00000000-0005-0000-0000-000017310000}"/>
    <cellStyle name="Calcul 9" xfId="20577" hidden="1" xr:uid="{00000000-0005-0000-0000-000018310000}"/>
    <cellStyle name="Calcul 9" xfId="20627" hidden="1" xr:uid="{00000000-0005-0000-0000-000019310000}"/>
    <cellStyle name="Calcul 9" xfId="20676" hidden="1" xr:uid="{00000000-0005-0000-0000-00001A310000}"/>
    <cellStyle name="Calcul 9" xfId="20725" hidden="1" xr:uid="{00000000-0005-0000-0000-00001B310000}"/>
    <cellStyle name="Calcul 9" xfId="20772" hidden="1" xr:uid="{00000000-0005-0000-0000-00001C310000}"/>
    <cellStyle name="Calcul 9" xfId="20819" hidden="1" xr:uid="{00000000-0005-0000-0000-00001D310000}"/>
    <cellStyle name="Calcul 9" xfId="20864" hidden="1" xr:uid="{00000000-0005-0000-0000-00001E310000}"/>
    <cellStyle name="Calcul 9" xfId="20903" hidden="1" xr:uid="{00000000-0005-0000-0000-00001F310000}"/>
    <cellStyle name="Calcul 9" xfId="20940" hidden="1" xr:uid="{00000000-0005-0000-0000-000020310000}"/>
    <cellStyle name="Calcul 9" xfId="20974" hidden="1" xr:uid="{00000000-0005-0000-0000-000021310000}"/>
    <cellStyle name="Calcul 9" xfId="21068" hidden="1" xr:uid="{00000000-0005-0000-0000-000022310000}"/>
    <cellStyle name="Calcul 9" xfId="21115" hidden="1" xr:uid="{00000000-0005-0000-0000-000023310000}"/>
    <cellStyle name="Calcul 9" xfId="21179" hidden="1" xr:uid="{00000000-0005-0000-0000-000024310000}"/>
    <cellStyle name="Calcul 9" xfId="21225" hidden="1" xr:uid="{00000000-0005-0000-0000-000025310000}"/>
    <cellStyle name="Calcul 9" xfId="21269" hidden="1" xr:uid="{00000000-0005-0000-0000-000026310000}"/>
    <cellStyle name="Calcul 9" xfId="21308" hidden="1" xr:uid="{00000000-0005-0000-0000-000027310000}"/>
    <cellStyle name="Calcul 9" xfId="21344" hidden="1" xr:uid="{00000000-0005-0000-0000-000028310000}"/>
    <cellStyle name="Calcul 9" xfId="21379" hidden="1" xr:uid="{00000000-0005-0000-0000-000029310000}"/>
    <cellStyle name="Calcul 9" xfId="21436" hidden="1" xr:uid="{00000000-0005-0000-0000-00002A310000}"/>
    <cellStyle name="Calcul 9" xfId="21594" hidden="1" xr:uid="{00000000-0005-0000-0000-00002B310000}"/>
    <cellStyle name="Calcul 9" xfId="21691" hidden="1" xr:uid="{00000000-0005-0000-0000-00002C310000}"/>
    <cellStyle name="Calcul 9" xfId="21749" hidden="1" xr:uid="{00000000-0005-0000-0000-00002D310000}"/>
    <cellStyle name="Calcul 9" xfId="21799" hidden="1" xr:uid="{00000000-0005-0000-0000-00002E310000}"/>
    <cellStyle name="Calcul 9" xfId="21849" hidden="1" xr:uid="{00000000-0005-0000-0000-00002F310000}"/>
    <cellStyle name="Calcul 9" xfId="21899" hidden="1" xr:uid="{00000000-0005-0000-0000-000030310000}"/>
    <cellStyle name="Calcul 9" xfId="21948" hidden="1" xr:uid="{00000000-0005-0000-0000-000031310000}"/>
    <cellStyle name="Calcul 9" xfId="21997" hidden="1" xr:uid="{00000000-0005-0000-0000-000032310000}"/>
    <cellStyle name="Calcul 9" xfId="22044" hidden="1" xr:uid="{00000000-0005-0000-0000-000033310000}"/>
    <cellStyle name="Calcul 9" xfId="22091" hidden="1" xr:uid="{00000000-0005-0000-0000-000034310000}"/>
    <cellStyle name="Calcul 9" xfId="22136" hidden="1" xr:uid="{00000000-0005-0000-0000-000035310000}"/>
    <cellStyle name="Calcul 9" xfId="22175" hidden="1" xr:uid="{00000000-0005-0000-0000-000036310000}"/>
    <cellStyle name="Calcul 9" xfId="22212" hidden="1" xr:uid="{00000000-0005-0000-0000-000037310000}"/>
    <cellStyle name="Calcul 9" xfId="22246" hidden="1" xr:uid="{00000000-0005-0000-0000-000038310000}"/>
    <cellStyle name="Calcul 9" xfId="22338" hidden="1" xr:uid="{00000000-0005-0000-0000-000039310000}"/>
    <cellStyle name="Calcul 9" xfId="22383" hidden="1" xr:uid="{00000000-0005-0000-0000-00003A310000}"/>
    <cellStyle name="Calcul 9" xfId="22446" hidden="1" xr:uid="{00000000-0005-0000-0000-00003B310000}"/>
    <cellStyle name="Calcul 9" xfId="22492" hidden="1" xr:uid="{00000000-0005-0000-0000-00003C310000}"/>
    <cellStyle name="Calcul 9" xfId="22536" hidden="1" xr:uid="{00000000-0005-0000-0000-00003D310000}"/>
    <cellStyle name="Calcul 9" xfId="22575" hidden="1" xr:uid="{00000000-0005-0000-0000-00003E310000}"/>
    <cellStyle name="Calcul 9" xfId="22611" hidden="1" xr:uid="{00000000-0005-0000-0000-00003F310000}"/>
    <cellStyle name="Calcul 9" xfId="22646" hidden="1" xr:uid="{00000000-0005-0000-0000-000040310000}"/>
    <cellStyle name="Calcul 9" xfId="22702" hidden="1" xr:uid="{00000000-0005-0000-0000-000041310000}"/>
    <cellStyle name="Calcul 9" xfId="21542" hidden="1" xr:uid="{00000000-0005-0000-0000-000042310000}"/>
    <cellStyle name="Calcul 9" xfId="21477" hidden="1" xr:uid="{00000000-0005-0000-0000-000043310000}"/>
    <cellStyle name="Calcul 9" xfId="19134" hidden="1" xr:uid="{00000000-0005-0000-0000-000044310000}"/>
    <cellStyle name="Calcul 9" xfId="22792" hidden="1" xr:uid="{00000000-0005-0000-0000-000045310000}"/>
    <cellStyle name="Calcul 9" xfId="22842" hidden="1" xr:uid="{00000000-0005-0000-0000-000046310000}"/>
    <cellStyle name="Calcul 9" xfId="22892" hidden="1" xr:uid="{00000000-0005-0000-0000-000047310000}"/>
    <cellStyle name="Calcul 9" xfId="22942" hidden="1" xr:uid="{00000000-0005-0000-0000-000048310000}"/>
    <cellStyle name="Calcul 9" xfId="22990" hidden="1" xr:uid="{00000000-0005-0000-0000-000049310000}"/>
    <cellStyle name="Calcul 9" xfId="23039" hidden="1" xr:uid="{00000000-0005-0000-0000-00004A310000}"/>
    <cellStyle name="Calcul 9" xfId="23085" hidden="1" xr:uid="{00000000-0005-0000-0000-00004B310000}"/>
    <cellStyle name="Calcul 9" xfId="23132" hidden="1" xr:uid="{00000000-0005-0000-0000-00004C310000}"/>
    <cellStyle name="Calcul 9" xfId="23177" hidden="1" xr:uid="{00000000-0005-0000-0000-00004D310000}"/>
    <cellStyle name="Calcul 9" xfId="23216" hidden="1" xr:uid="{00000000-0005-0000-0000-00004E310000}"/>
    <cellStyle name="Calcul 9" xfId="23253" hidden="1" xr:uid="{00000000-0005-0000-0000-00004F310000}"/>
    <cellStyle name="Calcul 9" xfId="23287" hidden="1" xr:uid="{00000000-0005-0000-0000-000050310000}"/>
    <cellStyle name="Calcul 9" xfId="23380" hidden="1" xr:uid="{00000000-0005-0000-0000-000051310000}"/>
    <cellStyle name="Calcul 9" xfId="23427" hidden="1" xr:uid="{00000000-0005-0000-0000-000052310000}"/>
    <cellStyle name="Calcul 9" xfId="23490" hidden="1" xr:uid="{00000000-0005-0000-0000-000053310000}"/>
    <cellStyle name="Calcul 9" xfId="23536" hidden="1" xr:uid="{00000000-0005-0000-0000-000054310000}"/>
    <cellStyle name="Calcul 9" xfId="23580" hidden="1" xr:uid="{00000000-0005-0000-0000-000055310000}"/>
    <cellStyle name="Calcul 9" xfId="23619" hidden="1" xr:uid="{00000000-0005-0000-0000-000056310000}"/>
    <cellStyle name="Calcul 9" xfId="23655" hidden="1" xr:uid="{00000000-0005-0000-0000-000057310000}"/>
    <cellStyle name="Calcul 9" xfId="23690" hidden="1" xr:uid="{00000000-0005-0000-0000-000058310000}"/>
    <cellStyle name="Calcul 9" xfId="23744" hidden="1" xr:uid="{00000000-0005-0000-0000-000059310000}"/>
    <cellStyle name="Calcul 9" xfId="23895" hidden="1" xr:uid="{00000000-0005-0000-0000-00005A310000}"/>
    <cellStyle name="Calcul 9" xfId="23991" hidden="1" xr:uid="{00000000-0005-0000-0000-00005B310000}"/>
    <cellStyle name="Calcul 9" xfId="24049" hidden="1" xr:uid="{00000000-0005-0000-0000-00005C310000}"/>
    <cellStyle name="Calcul 9" xfId="24099" hidden="1" xr:uid="{00000000-0005-0000-0000-00005D310000}"/>
    <cellStyle name="Calcul 9" xfId="24149" hidden="1" xr:uid="{00000000-0005-0000-0000-00005E310000}"/>
    <cellStyle name="Calcul 9" xfId="24199" hidden="1" xr:uid="{00000000-0005-0000-0000-00005F310000}"/>
    <cellStyle name="Calcul 9" xfId="24248" hidden="1" xr:uid="{00000000-0005-0000-0000-000060310000}"/>
    <cellStyle name="Calcul 9" xfId="24297" hidden="1" xr:uid="{00000000-0005-0000-0000-000061310000}"/>
    <cellStyle name="Calcul 9" xfId="24344" hidden="1" xr:uid="{00000000-0005-0000-0000-000062310000}"/>
    <cellStyle name="Calcul 9" xfId="24391" hidden="1" xr:uid="{00000000-0005-0000-0000-000063310000}"/>
    <cellStyle name="Calcul 9" xfId="24436" hidden="1" xr:uid="{00000000-0005-0000-0000-000064310000}"/>
    <cellStyle name="Calcul 9" xfId="24475" hidden="1" xr:uid="{00000000-0005-0000-0000-000065310000}"/>
    <cellStyle name="Calcul 9" xfId="24512" hidden="1" xr:uid="{00000000-0005-0000-0000-000066310000}"/>
    <cellStyle name="Calcul 9" xfId="24546" hidden="1" xr:uid="{00000000-0005-0000-0000-000067310000}"/>
    <cellStyle name="Calcul 9" xfId="24638" hidden="1" xr:uid="{00000000-0005-0000-0000-000068310000}"/>
    <cellStyle name="Calcul 9" xfId="24683" hidden="1" xr:uid="{00000000-0005-0000-0000-000069310000}"/>
    <cellStyle name="Calcul 9" xfId="24746" hidden="1" xr:uid="{00000000-0005-0000-0000-00006A310000}"/>
    <cellStyle name="Calcul 9" xfId="24792" hidden="1" xr:uid="{00000000-0005-0000-0000-00006B310000}"/>
    <cellStyle name="Calcul 9" xfId="24836" hidden="1" xr:uid="{00000000-0005-0000-0000-00006C310000}"/>
    <cellStyle name="Calcul 9" xfId="24875" hidden="1" xr:uid="{00000000-0005-0000-0000-00006D310000}"/>
    <cellStyle name="Calcul 9" xfId="24911" hidden="1" xr:uid="{00000000-0005-0000-0000-00006E310000}"/>
    <cellStyle name="Calcul 9" xfId="24946" hidden="1" xr:uid="{00000000-0005-0000-0000-00006F310000}"/>
    <cellStyle name="Calcul 9" xfId="25000" hidden="1" xr:uid="{00000000-0005-0000-0000-000070310000}"/>
    <cellStyle name="Calcul 9" xfId="23843" hidden="1" xr:uid="{00000000-0005-0000-0000-000071310000}"/>
    <cellStyle name="Calcul 9" xfId="23782" hidden="1" xr:uid="{00000000-0005-0000-0000-000072310000}"/>
    <cellStyle name="Calcul 9" xfId="20409" hidden="1" xr:uid="{00000000-0005-0000-0000-000073310000}"/>
    <cellStyle name="Calcul 9" xfId="25091" hidden="1" xr:uid="{00000000-0005-0000-0000-000074310000}"/>
    <cellStyle name="Calcul 9" xfId="25141" hidden="1" xr:uid="{00000000-0005-0000-0000-000075310000}"/>
    <cellStyle name="Calcul 9" xfId="25191" hidden="1" xr:uid="{00000000-0005-0000-0000-000076310000}"/>
    <cellStyle name="Calcul 9" xfId="25241" hidden="1" xr:uid="{00000000-0005-0000-0000-000077310000}"/>
    <cellStyle name="Calcul 9" xfId="25290" hidden="1" xr:uid="{00000000-0005-0000-0000-000078310000}"/>
    <cellStyle name="Calcul 9" xfId="25339" hidden="1" xr:uid="{00000000-0005-0000-0000-000079310000}"/>
    <cellStyle name="Calcul 9" xfId="25386" hidden="1" xr:uid="{00000000-0005-0000-0000-00007A310000}"/>
    <cellStyle name="Calcul 9" xfId="25432" hidden="1" xr:uid="{00000000-0005-0000-0000-00007B310000}"/>
    <cellStyle name="Calcul 9" xfId="25476" hidden="1" xr:uid="{00000000-0005-0000-0000-00007C310000}"/>
    <cellStyle name="Calcul 9" xfId="25514" hidden="1" xr:uid="{00000000-0005-0000-0000-00007D310000}"/>
    <cellStyle name="Calcul 9" xfId="25551" hidden="1" xr:uid="{00000000-0005-0000-0000-00007E310000}"/>
    <cellStyle name="Calcul 9" xfId="25585" hidden="1" xr:uid="{00000000-0005-0000-0000-00007F310000}"/>
    <cellStyle name="Calcul 9" xfId="25676" hidden="1" xr:uid="{00000000-0005-0000-0000-000080310000}"/>
    <cellStyle name="Calcul 9" xfId="25723" hidden="1" xr:uid="{00000000-0005-0000-0000-000081310000}"/>
    <cellStyle name="Calcul 9" xfId="25785" hidden="1" xr:uid="{00000000-0005-0000-0000-000082310000}"/>
    <cellStyle name="Calcul 9" xfId="25831" hidden="1" xr:uid="{00000000-0005-0000-0000-000083310000}"/>
    <cellStyle name="Calcul 9" xfId="25875" hidden="1" xr:uid="{00000000-0005-0000-0000-000084310000}"/>
    <cellStyle name="Calcul 9" xfId="25914" hidden="1" xr:uid="{00000000-0005-0000-0000-000085310000}"/>
    <cellStyle name="Calcul 9" xfId="25950" hidden="1" xr:uid="{00000000-0005-0000-0000-000086310000}"/>
    <cellStyle name="Calcul 9" xfId="25985" hidden="1" xr:uid="{00000000-0005-0000-0000-000087310000}"/>
    <cellStyle name="Calcul 9" xfId="26038" hidden="1" xr:uid="{00000000-0005-0000-0000-000088310000}"/>
    <cellStyle name="Calcul 9" xfId="26160" hidden="1" xr:uid="{00000000-0005-0000-0000-000089310000}"/>
    <cellStyle name="Calcul 9" xfId="26256" hidden="1" xr:uid="{00000000-0005-0000-0000-00008A310000}"/>
    <cellStyle name="Calcul 9" xfId="26314" hidden="1" xr:uid="{00000000-0005-0000-0000-00008B310000}"/>
    <cellStyle name="Calcul 9" xfId="26364" hidden="1" xr:uid="{00000000-0005-0000-0000-00008C310000}"/>
    <cellStyle name="Calcul 9" xfId="26414" hidden="1" xr:uid="{00000000-0005-0000-0000-00008D310000}"/>
    <cellStyle name="Calcul 9" xfId="26464" hidden="1" xr:uid="{00000000-0005-0000-0000-00008E310000}"/>
    <cellStyle name="Calcul 9" xfId="26513" hidden="1" xr:uid="{00000000-0005-0000-0000-00008F310000}"/>
    <cellStyle name="Calcul 9" xfId="26562" hidden="1" xr:uid="{00000000-0005-0000-0000-000090310000}"/>
    <cellStyle name="Calcul 9" xfId="26609" hidden="1" xr:uid="{00000000-0005-0000-0000-000091310000}"/>
    <cellStyle name="Calcul 9" xfId="26656" hidden="1" xr:uid="{00000000-0005-0000-0000-000092310000}"/>
    <cellStyle name="Calcul 9" xfId="26701" hidden="1" xr:uid="{00000000-0005-0000-0000-000093310000}"/>
    <cellStyle name="Calcul 9" xfId="26740" hidden="1" xr:uid="{00000000-0005-0000-0000-000094310000}"/>
    <cellStyle name="Calcul 9" xfId="26777" hidden="1" xr:uid="{00000000-0005-0000-0000-000095310000}"/>
    <cellStyle name="Calcul 9" xfId="26811" hidden="1" xr:uid="{00000000-0005-0000-0000-000096310000}"/>
    <cellStyle name="Calcul 9" xfId="26902" hidden="1" xr:uid="{00000000-0005-0000-0000-000097310000}"/>
    <cellStyle name="Calcul 9" xfId="26947" hidden="1" xr:uid="{00000000-0005-0000-0000-000098310000}"/>
    <cellStyle name="Calcul 9" xfId="27009" hidden="1" xr:uid="{00000000-0005-0000-0000-000099310000}"/>
    <cellStyle name="Calcul 9" xfId="27055" hidden="1" xr:uid="{00000000-0005-0000-0000-00009A310000}"/>
    <cellStyle name="Calcul 9" xfId="27099" hidden="1" xr:uid="{00000000-0005-0000-0000-00009B310000}"/>
    <cellStyle name="Calcul 9" xfId="27138" hidden="1" xr:uid="{00000000-0005-0000-0000-00009C310000}"/>
    <cellStyle name="Calcul 9" xfId="27174" hidden="1" xr:uid="{00000000-0005-0000-0000-00009D310000}"/>
    <cellStyle name="Calcul 9" xfId="27209" hidden="1" xr:uid="{00000000-0005-0000-0000-00009E310000}"/>
    <cellStyle name="Calcul 9" xfId="27262" hidden="1" xr:uid="{00000000-0005-0000-0000-00009F310000}"/>
    <cellStyle name="Calcul 9" xfId="26109" hidden="1" xr:uid="{00000000-0005-0000-0000-0000A0310000}"/>
    <cellStyle name="Calcul 9" xfId="26065" hidden="1" xr:uid="{00000000-0005-0000-0000-0000A1310000}"/>
    <cellStyle name="Calcul 9" xfId="25017" hidden="1" xr:uid="{00000000-0005-0000-0000-0000A2310000}"/>
    <cellStyle name="Calcul 9" xfId="27326" hidden="1" xr:uid="{00000000-0005-0000-0000-0000A3310000}"/>
    <cellStyle name="Calcul 9" xfId="27375" hidden="1" xr:uid="{00000000-0005-0000-0000-0000A4310000}"/>
    <cellStyle name="Calcul 9" xfId="27424" hidden="1" xr:uid="{00000000-0005-0000-0000-0000A5310000}"/>
    <cellStyle name="Calcul 9" xfId="27473" hidden="1" xr:uid="{00000000-0005-0000-0000-0000A6310000}"/>
    <cellStyle name="Calcul 9" xfId="27521" hidden="1" xr:uid="{00000000-0005-0000-0000-0000A7310000}"/>
    <cellStyle name="Calcul 9" xfId="27569" hidden="1" xr:uid="{00000000-0005-0000-0000-0000A8310000}"/>
    <cellStyle name="Calcul 9" xfId="27615" hidden="1" xr:uid="{00000000-0005-0000-0000-0000A9310000}"/>
    <cellStyle name="Calcul 9" xfId="27662" hidden="1" xr:uid="{00000000-0005-0000-0000-0000AA310000}"/>
    <cellStyle name="Calcul 9" xfId="27707" hidden="1" xr:uid="{00000000-0005-0000-0000-0000AB310000}"/>
    <cellStyle name="Calcul 9" xfId="27746" hidden="1" xr:uid="{00000000-0005-0000-0000-0000AC310000}"/>
    <cellStyle name="Calcul 9" xfId="27783" hidden="1" xr:uid="{00000000-0005-0000-0000-0000AD310000}"/>
    <cellStyle name="Calcul 9" xfId="27817" hidden="1" xr:uid="{00000000-0005-0000-0000-0000AE310000}"/>
    <cellStyle name="Calcul 9" xfId="27907" hidden="1" xr:uid="{00000000-0005-0000-0000-0000AF310000}"/>
    <cellStyle name="Calcul 9" xfId="27952" hidden="1" xr:uid="{00000000-0005-0000-0000-0000B0310000}"/>
    <cellStyle name="Calcul 9" xfId="28014" hidden="1" xr:uid="{00000000-0005-0000-0000-0000B1310000}"/>
    <cellStyle name="Calcul 9" xfId="28060" hidden="1" xr:uid="{00000000-0005-0000-0000-0000B2310000}"/>
    <cellStyle name="Calcul 9" xfId="28104" hidden="1" xr:uid="{00000000-0005-0000-0000-0000B3310000}"/>
    <cellStyle name="Calcul 9" xfId="28143" hidden="1" xr:uid="{00000000-0005-0000-0000-0000B4310000}"/>
    <cellStyle name="Calcul 9" xfId="28179" hidden="1" xr:uid="{00000000-0005-0000-0000-0000B5310000}"/>
    <cellStyle name="Calcul 9" xfId="28214" hidden="1" xr:uid="{00000000-0005-0000-0000-0000B6310000}"/>
    <cellStyle name="Calcul 9" xfId="28267" hidden="1" xr:uid="{00000000-0005-0000-0000-0000B7310000}"/>
    <cellStyle name="Calcul 9" xfId="28367" hidden="1" xr:uid="{00000000-0005-0000-0000-0000B8310000}"/>
    <cellStyle name="Calcul 9" xfId="28462" hidden="1" xr:uid="{00000000-0005-0000-0000-0000B9310000}"/>
    <cellStyle name="Calcul 9" xfId="28520" hidden="1" xr:uid="{00000000-0005-0000-0000-0000BA310000}"/>
    <cellStyle name="Calcul 9" xfId="28570" hidden="1" xr:uid="{00000000-0005-0000-0000-0000BB310000}"/>
    <cellStyle name="Calcul 9" xfId="28620" hidden="1" xr:uid="{00000000-0005-0000-0000-0000BC310000}"/>
    <cellStyle name="Calcul 9" xfId="28670" hidden="1" xr:uid="{00000000-0005-0000-0000-0000BD310000}"/>
    <cellStyle name="Calcul 9" xfId="28719" hidden="1" xr:uid="{00000000-0005-0000-0000-0000BE310000}"/>
    <cellStyle name="Calcul 9" xfId="28768" hidden="1" xr:uid="{00000000-0005-0000-0000-0000BF310000}"/>
    <cellStyle name="Calcul 9" xfId="28815" hidden="1" xr:uid="{00000000-0005-0000-0000-0000C0310000}"/>
    <cellStyle name="Calcul 9" xfId="28862" hidden="1" xr:uid="{00000000-0005-0000-0000-0000C1310000}"/>
    <cellStyle name="Calcul 9" xfId="28907" hidden="1" xr:uid="{00000000-0005-0000-0000-0000C2310000}"/>
    <cellStyle name="Calcul 9" xfId="28946" hidden="1" xr:uid="{00000000-0005-0000-0000-0000C3310000}"/>
    <cellStyle name="Calcul 9" xfId="28983" hidden="1" xr:uid="{00000000-0005-0000-0000-0000C4310000}"/>
    <cellStyle name="Calcul 9" xfId="29017" hidden="1" xr:uid="{00000000-0005-0000-0000-0000C5310000}"/>
    <cellStyle name="Calcul 9" xfId="29107" hidden="1" xr:uid="{00000000-0005-0000-0000-0000C6310000}"/>
    <cellStyle name="Calcul 9" xfId="29152" hidden="1" xr:uid="{00000000-0005-0000-0000-0000C7310000}"/>
    <cellStyle name="Calcul 9" xfId="29214" hidden="1" xr:uid="{00000000-0005-0000-0000-0000C8310000}"/>
    <cellStyle name="Calcul 9" xfId="29260" hidden="1" xr:uid="{00000000-0005-0000-0000-0000C9310000}"/>
    <cellStyle name="Calcul 9" xfId="29304" hidden="1" xr:uid="{00000000-0005-0000-0000-0000CA310000}"/>
    <cellStyle name="Calcul 9" xfId="29343" hidden="1" xr:uid="{00000000-0005-0000-0000-0000CB310000}"/>
    <cellStyle name="Calcul 9" xfId="29379" hidden="1" xr:uid="{00000000-0005-0000-0000-0000CC310000}"/>
    <cellStyle name="Calcul 9" xfId="29414" hidden="1" xr:uid="{00000000-0005-0000-0000-0000CD310000}"/>
    <cellStyle name="Calcul 9" xfId="29467" hidden="1" xr:uid="{00000000-0005-0000-0000-0000CE310000}"/>
    <cellStyle name="Calcul 9" xfId="28317" hidden="1" xr:uid="{00000000-0005-0000-0000-0000CF310000}"/>
    <cellStyle name="Calcul 9" xfId="29516" hidden="1" xr:uid="{00000000-0005-0000-0000-0000D0310000}"/>
    <cellStyle name="Calcul 9" xfId="29604" hidden="1" xr:uid="{00000000-0005-0000-0000-0000D1310000}"/>
    <cellStyle name="Calcul 9" xfId="29662" hidden="1" xr:uid="{00000000-0005-0000-0000-0000D2310000}"/>
    <cellStyle name="Calcul 9" xfId="29711" hidden="1" xr:uid="{00000000-0005-0000-0000-0000D3310000}"/>
    <cellStyle name="Calcul 9" xfId="29760" hidden="1" xr:uid="{00000000-0005-0000-0000-0000D4310000}"/>
    <cellStyle name="Calcul 9" xfId="29809" hidden="1" xr:uid="{00000000-0005-0000-0000-0000D5310000}"/>
    <cellStyle name="Calcul 9" xfId="29857" hidden="1" xr:uid="{00000000-0005-0000-0000-0000D6310000}"/>
    <cellStyle name="Calcul 9" xfId="29905" hidden="1" xr:uid="{00000000-0005-0000-0000-0000D7310000}"/>
    <cellStyle name="Calcul 9" xfId="29951" hidden="1" xr:uid="{00000000-0005-0000-0000-0000D8310000}"/>
    <cellStyle name="Calcul 9" xfId="29997" hidden="1" xr:uid="{00000000-0005-0000-0000-0000D9310000}"/>
    <cellStyle name="Calcul 9" xfId="30041" hidden="1" xr:uid="{00000000-0005-0000-0000-0000DA310000}"/>
    <cellStyle name="Calcul 9" xfId="30079" hidden="1" xr:uid="{00000000-0005-0000-0000-0000DB310000}"/>
    <cellStyle name="Calcul 9" xfId="30116" hidden="1" xr:uid="{00000000-0005-0000-0000-0000DC310000}"/>
    <cellStyle name="Calcul 9" xfId="30150" hidden="1" xr:uid="{00000000-0005-0000-0000-0000DD310000}"/>
    <cellStyle name="Calcul 9" xfId="30239" hidden="1" xr:uid="{00000000-0005-0000-0000-0000DE310000}"/>
    <cellStyle name="Calcul 9" xfId="30284" hidden="1" xr:uid="{00000000-0005-0000-0000-0000DF310000}"/>
    <cellStyle name="Calcul 9" xfId="30346" hidden="1" xr:uid="{00000000-0005-0000-0000-0000E0310000}"/>
    <cellStyle name="Calcul 9" xfId="30392" hidden="1" xr:uid="{00000000-0005-0000-0000-0000E1310000}"/>
    <cellStyle name="Calcul 9" xfId="30436" hidden="1" xr:uid="{00000000-0005-0000-0000-0000E2310000}"/>
    <cellStyle name="Calcul 9" xfId="30475" hidden="1" xr:uid="{00000000-0005-0000-0000-0000E3310000}"/>
    <cellStyle name="Calcul 9" xfId="30511" hidden="1" xr:uid="{00000000-0005-0000-0000-0000E4310000}"/>
    <cellStyle name="Calcul 9" xfId="30546" hidden="1" xr:uid="{00000000-0005-0000-0000-0000E5310000}"/>
    <cellStyle name="Calcul 9" xfId="30599" hidden="1" xr:uid="{00000000-0005-0000-0000-0000E6310000}"/>
    <cellStyle name="Calcul 9" xfId="30699" hidden="1" xr:uid="{00000000-0005-0000-0000-0000E7310000}"/>
    <cellStyle name="Calcul 9" xfId="30794" hidden="1" xr:uid="{00000000-0005-0000-0000-0000E8310000}"/>
    <cellStyle name="Calcul 9" xfId="30852" hidden="1" xr:uid="{00000000-0005-0000-0000-0000E9310000}"/>
    <cellStyle name="Calcul 9" xfId="30902" hidden="1" xr:uid="{00000000-0005-0000-0000-0000EA310000}"/>
    <cellStyle name="Calcul 9" xfId="30952" hidden="1" xr:uid="{00000000-0005-0000-0000-0000EB310000}"/>
    <cellStyle name="Calcul 9" xfId="31002" hidden="1" xr:uid="{00000000-0005-0000-0000-0000EC310000}"/>
    <cellStyle name="Calcul 9" xfId="31051" hidden="1" xr:uid="{00000000-0005-0000-0000-0000ED310000}"/>
    <cellStyle name="Calcul 9" xfId="31100" hidden="1" xr:uid="{00000000-0005-0000-0000-0000EE310000}"/>
    <cellStyle name="Calcul 9" xfId="31147" hidden="1" xr:uid="{00000000-0005-0000-0000-0000EF310000}"/>
    <cellStyle name="Calcul 9" xfId="31194" hidden="1" xr:uid="{00000000-0005-0000-0000-0000F0310000}"/>
    <cellStyle name="Calcul 9" xfId="31239" hidden="1" xr:uid="{00000000-0005-0000-0000-0000F1310000}"/>
    <cellStyle name="Calcul 9" xfId="31278" hidden="1" xr:uid="{00000000-0005-0000-0000-0000F2310000}"/>
    <cellStyle name="Calcul 9" xfId="31315" hidden="1" xr:uid="{00000000-0005-0000-0000-0000F3310000}"/>
    <cellStyle name="Calcul 9" xfId="31349" hidden="1" xr:uid="{00000000-0005-0000-0000-0000F4310000}"/>
    <cellStyle name="Calcul 9" xfId="31439" hidden="1" xr:uid="{00000000-0005-0000-0000-0000F5310000}"/>
    <cellStyle name="Calcul 9" xfId="31484" hidden="1" xr:uid="{00000000-0005-0000-0000-0000F6310000}"/>
    <cellStyle name="Calcul 9" xfId="31546" hidden="1" xr:uid="{00000000-0005-0000-0000-0000F7310000}"/>
    <cellStyle name="Calcul 9" xfId="31592" hidden="1" xr:uid="{00000000-0005-0000-0000-0000F8310000}"/>
    <cellStyle name="Calcul 9" xfId="31636" hidden="1" xr:uid="{00000000-0005-0000-0000-0000F9310000}"/>
    <cellStyle name="Calcul 9" xfId="31675" hidden="1" xr:uid="{00000000-0005-0000-0000-0000FA310000}"/>
    <cellStyle name="Calcul 9" xfId="31711" hidden="1" xr:uid="{00000000-0005-0000-0000-0000FB310000}"/>
    <cellStyle name="Calcul 9" xfId="31746" hidden="1" xr:uid="{00000000-0005-0000-0000-0000FC310000}"/>
    <cellStyle name="Calcul 9" xfId="31799" hidden="1" xr:uid="{00000000-0005-0000-0000-0000FD310000}"/>
    <cellStyle name="Calcul 9" xfId="30649" xr:uid="{00000000-0005-0000-0000-0000FE310000}"/>
    <cellStyle name="Cellule liée" xfId="37" hidden="1" xr:uid="{00000000-0005-0000-0000-0000FF310000}"/>
    <cellStyle name="Cellule liée" xfId="53" hidden="1" xr:uid="{00000000-0005-0000-0000-000000320000}"/>
    <cellStyle name="Cellule liée" xfId="58" hidden="1" xr:uid="{00000000-0005-0000-0000-000001320000}"/>
    <cellStyle name="Cellule liée" xfId="62" hidden="1" xr:uid="{00000000-0005-0000-0000-000002320000}"/>
    <cellStyle name="Cellule liée" xfId="66" hidden="1" xr:uid="{00000000-0005-0000-0000-000003320000}"/>
    <cellStyle name="Cellule liée" xfId="70" hidden="1" xr:uid="{00000000-0005-0000-0000-000004320000}"/>
    <cellStyle name="Cellule liée" xfId="74" hidden="1" xr:uid="{00000000-0005-0000-0000-000005320000}"/>
    <cellStyle name="Cellule liée" xfId="78" hidden="1" xr:uid="{00000000-0005-0000-0000-000006320000}"/>
    <cellStyle name="Cellule liée" xfId="82" hidden="1" xr:uid="{00000000-0005-0000-0000-000007320000}"/>
    <cellStyle name="Cellule liée" xfId="85" hidden="1" xr:uid="{00000000-0005-0000-0000-000008320000}"/>
    <cellStyle name="Cellule liée" xfId="91" xr:uid="{00000000-0005-0000-0000-000009320000}"/>
    <cellStyle name="Cellule liée 10" xfId="157" hidden="1" xr:uid="{00000000-0005-0000-0000-00000A320000}"/>
    <cellStyle name="Cellule liée 10" xfId="263" hidden="1" xr:uid="{00000000-0005-0000-0000-00000B320000}"/>
    <cellStyle name="Cellule liée 10" xfId="320" hidden="1" xr:uid="{00000000-0005-0000-0000-00000C320000}"/>
    <cellStyle name="Cellule liée 10" xfId="370" hidden="1" xr:uid="{00000000-0005-0000-0000-00000D320000}"/>
    <cellStyle name="Cellule liée 10" xfId="420" hidden="1" xr:uid="{00000000-0005-0000-0000-00000E320000}"/>
    <cellStyle name="Cellule liée 10" xfId="470" hidden="1" xr:uid="{00000000-0005-0000-0000-00000F320000}"/>
    <cellStyle name="Cellule liée 10" xfId="519" hidden="1" xr:uid="{00000000-0005-0000-0000-000010320000}"/>
    <cellStyle name="Cellule liée 10" xfId="568" hidden="1" xr:uid="{00000000-0005-0000-0000-000011320000}"/>
    <cellStyle name="Cellule liée 10" xfId="615" hidden="1" xr:uid="{00000000-0005-0000-0000-000012320000}"/>
    <cellStyle name="Cellule liée 10" xfId="662" hidden="1" xr:uid="{00000000-0005-0000-0000-000013320000}"/>
    <cellStyle name="Cellule liée 10" xfId="707" hidden="1" xr:uid="{00000000-0005-0000-0000-000014320000}"/>
    <cellStyle name="Cellule liée 10" xfId="746" hidden="1" xr:uid="{00000000-0005-0000-0000-000015320000}"/>
    <cellStyle name="Cellule liée 10" xfId="783" hidden="1" xr:uid="{00000000-0005-0000-0000-000016320000}"/>
    <cellStyle name="Cellule liée 10" xfId="817" hidden="1" xr:uid="{00000000-0005-0000-0000-000017320000}"/>
    <cellStyle name="Cellule liée 10" xfId="915" hidden="1" xr:uid="{00000000-0005-0000-0000-000018320000}"/>
    <cellStyle name="Cellule liée 10" xfId="964" hidden="1" xr:uid="{00000000-0005-0000-0000-000019320000}"/>
    <cellStyle name="Cellule liée 10" xfId="1027" hidden="1" xr:uid="{00000000-0005-0000-0000-00001A320000}"/>
    <cellStyle name="Cellule liée 10" xfId="1073" hidden="1" xr:uid="{00000000-0005-0000-0000-00001B320000}"/>
    <cellStyle name="Cellule liée 10" xfId="1117" hidden="1" xr:uid="{00000000-0005-0000-0000-00001C320000}"/>
    <cellStyle name="Cellule liée 10" xfId="1156" hidden="1" xr:uid="{00000000-0005-0000-0000-00001D320000}"/>
    <cellStyle name="Cellule liée 10" xfId="1192" hidden="1" xr:uid="{00000000-0005-0000-0000-00001E320000}"/>
    <cellStyle name="Cellule liée 10" xfId="1227" hidden="1" xr:uid="{00000000-0005-0000-0000-00001F320000}"/>
    <cellStyle name="Cellule liée 10" xfId="1286" hidden="1" xr:uid="{00000000-0005-0000-0000-000020320000}"/>
    <cellStyle name="Cellule liée 10" xfId="1533" hidden="1" xr:uid="{00000000-0005-0000-0000-000021320000}"/>
    <cellStyle name="Cellule liée 10" xfId="1639" hidden="1" xr:uid="{00000000-0005-0000-0000-000022320000}"/>
    <cellStyle name="Cellule liée 10" xfId="1696" hidden="1" xr:uid="{00000000-0005-0000-0000-000023320000}"/>
    <cellStyle name="Cellule liée 10" xfId="1746" hidden="1" xr:uid="{00000000-0005-0000-0000-000024320000}"/>
    <cellStyle name="Cellule liée 10" xfId="1796" hidden="1" xr:uid="{00000000-0005-0000-0000-000025320000}"/>
    <cellStyle name="Cellule liée 10" xfId="1846" hidden="1" xr:uid="{00000000-0005-0000-0000-000026320000}"/>
    <cellStyle name="Cellule liée 10" xfId="1895" hidden="1" xr:uid="{00000000-0005-0000-0000-000027320000}"/>
    <cellStyle name="Cellule liée 10" xfId="1944" hidden="1" xr:uid="{00000000-0005-0000-0000-000028320000}"/>
    <cellStyle name="Cellule liée 10" xfId="1991" hidden="1" xr:uid="{00000000-0005-0000-0000-000029320000}"/>
    <cellStyle name="Cellule liée 10" xfId="2038" hidden="1" xr:uid="{00000000-0005-0000-0000-00002A320000}"/>
    <cellStyle name="Cellule liée 10" xfId="2083" hidden="1" xr:uid="{00000000-0005-0000-0000-00002B320000}"/>
    <cellStyle name="Cellule liée 10" xfId="2122" hidden="1" xr:uid="{00000000-0005-0000-0000-00002C320000}"/>
    <cellStyle name="Cellule liée 10" xfId="2159" hidden="1" xr:uid="{00000000-0005-0000-0000-00002D320000}"/>
    <cellStyle name="Cellule liée 10" xfId="2193" hidden="1" xr:uid="{00000000-0005-0000-0000-00002E320000}"/>
    <cellStyle name="Cellule liée 10" xfId="2291" hidden="1" xr:uid="{00000000-0005-0000-0000-00002F320000}"/>
    <cellStyle name="Cellule liée 10" xfId="2340" hidden="1" xr:uid="{00000000-0005-0000-0000-000030320000}"/>
    <cellStyle name="Cellule liée 10" xfId="2403" hidden="1" xr:uid="{00000000-0005-0000-0000-000031320000}"/>
    <cellStyle name="Cellule liée 10" xfId="2449" hidden="1" xr:uid="{00000000-0005-0000-0000-000032320000}"/>
    <cellStyle name="Cellule liée 10" xfId="2493" hidden="1" xr:uid="{00000000-0005-0000-0000-000033320000}"/>
    <cellStyle name="Cellule liée 10" xfId="2532" hidden="1" xr:uid="{00000000-0005-0000-0000-000034320000}"/>
    <cellStyle name="Cellule liée 10" xfId="2568" hidden="1" xr:uid="{00000000-0005-0000-0000-000035320000}"/>
    <cellStyle name="Cellule liée 10" xfId="2603" hidden="1" xr:uid="{00000000-0005-0000-0000-000036320000}"/>
    <cellStyle name="Cellule liée 10" xfId="2661" hidden="1" xr:uid="{00000000-0005-0000-0000-000037320000}"/>
    <cellStyle name="Cellule liée 10" xfId="1460" hidden="1" xr:uid="{00000000-0005-0000-0000-000038320000}"/>
    <cellStyle name="Cellule liée 10" xfId="2686" hidden="1" xr:uid="{00000000-0005-0000-0000-000039320000}"/>
    <cellStyle name="Cellule liée 10" xfId="2834" hidden="1" xr:uid="{00000000-0005-0000-0000-00003A320000}"/>
    <cellStyle name="Cellule liée 10" xfId="2891" hidden="1" xr:uid="{00000000-0005-0000-0000-00003B320000}"/>
    <cellStyle name="Cellule liée 10" xfId="2940" hidden="1" xr:uid="{00000000-0005-0000-0000-00003C320000}"/>
    <cellStyle name="Cellule liée 10" xfId="2990" hidden="1" xr:uid="{00000000-0005-0000-0000-00003D320000}"/>
    <cellStyle name="Cellule liée 10" xfId="3040" hidden="1" xr:uid="{00000000-0005-0000-0000-00003E320000}"/>
    <cellStyle name="Cellule liée 10" xfId="3089" hidden="1" xr:uid="{00000000-0005-0000-0000-00003F320000}"/>
    <cellStyle name="Cellule liée 10" xfId="3138" hidden="1" xr:uid="{00000000-0005-0000-0000-000040320000}"/>
    <cellStyle name="Cellule liée 10" xfId="3185" hidden="1" xr:uid="{00000000-0005-0000-0000-000041320000}"/>
    <cellStyle name="Cellule liée 10" xfId="3232" hidden="1" xr:uid="{00000000-0005-0000-0000-000042320000}"/>
    <cellStyle name="Cellule liée 10" xfId="3277" hidden="1" xr:uid="{00000000-0005-0000-0000-000043320000}"/>
    <cellStyle name="Cellule liée 10" xfId="3316" hidden="1" xr:uid="{00000000-0005-0000-0000-000044320000}"/>
    <cellStyle name="Cellule liée 10" xfId="3353" hidden="1" xr:uid="{00000000-0005-0000-0000-000045320000}"/>
    <cellStyle name="Cellule liée 10" xfId="3387" hidden="1" xr:uid="{00000000-0005-0000-0000-000046320000}"/>
    <cellStyle name="Cellule liée 10" xfId="3484" hidden="1" xr:uid="{00000000-0005-0000-0000-000047320000}"/>
    <cellStyle name="Cellule liée 10" xfId="3533" hidden="1" xr:uid="{00000000-0005-0000-0000-000048320000}"/>
    <cellStyle name="Cellule liée 10" xfId="3595" hidden="1" xr:uid="{00000000-0005-0000-0000-000049320000}"/>
    <cellStyle name="Cellule liée 10" xfId="3641" hidden="1" xr:uid="{00000000-0005-0000-0000-00004A320000}"/>
    <cellStyle name="Cellule liée 10" xfId="3685" hidden="1" xr:uid="{00000000-0005-0000-0000-00004B320000}"/>
    <cellStyle name="Cellule liée 10" xfId="3724" hidden="1" xr:uid="{00000000-0005-0000-0000-00004C320000}"/>
    <cellStyle name="Cellule liée 10" xfId="3760" hidden="1" xr:uid="{00000000-0005-0000-0000-00004D320000}"/>
    <cellStyle name="Cellule liée 10" xfId="3795" hidden="1" xr:uid="{00000000-0005-0000-0000-00004E320000}"/>
    <cellStyle name="Cellule liée 10" xfId="3852" hidden="1" xr:uid="{00000000-0005-0000-0000-00004F320000}"/>
    <cellStyle name="Cellule liée 10" xfId="3877" hidden="1" xr:uid="{00000000-0005-0000-0000-000050320000}"/>
    <cellStyle name="Cellule liée 10" xfId="3944" hidden="1" xr:uid="{00000000-0005-0000-0000-000051320000}"/>
    <cellStyle name="Cellule liée 10" xfId="4001" hidden="1" xr:uid="{00000000-0005-0000-0000-000052320000}"/>
    <cellStyle name="Cellule liée 10" xfId="4051" hidden="1" xr:uid="{00000000-0005-0000-0000-000053320000}"/>
    <cellStyle name="Cellule liée 10" xfId="4101" hidden="1" xr:uid="{00000000-0005-0000-0000-000054320000}"/>
    <cellStyle name="Cellule liée 10" xfId="4151" hidden="1" xr:uid="{00000000-0005-0000-0000-000055320000}"/>
    <cellStyle name="Cellule liée 10" xfId="4200" hidden="1" xr:uid="{00000000-0005-0000-0000-000056320000}"/>
    <cellStyle name="Cellule liée 10" xfId="4249" hidden="1" xr:uid="{00000000-0005-0000-0000-000057320000}"/>
    <cellStyle name="Cellule liée 10" xfId="4296" hidden="1" xr:uid="{00000000-0005-0000-0000-000058320000}"/>
    <cellStyle name="Cellule liée 10" xfId="4343" hidden="1" xr:uid="{00000000-0005-0000-0000-000059320000}"/>
    <cellStyle name="Cellule liée 10" xfId="4388" hidden="1" xr:uid="{00000000-0005-0000-0000-00005A320000}"/>
    <cellStyle name="Cellule liée 10" xfId="4427" hidden="1" xr:uid="{00000000-0005-0000-0000-00005B320000}"/>
    <cellStyle name="Cellule liée 10" xfId="4464" hidden="1" xr:uid="{00000000-0005-0000-0000-00005C320000}"/>
    <cellStyle name="Cellule liée 10" xfId="4498" hidden="1" xr:uid="{00000000-0005-0000-0000-00005D320000}"/>
    <cellStyle name="Cellule liée 10" xfId="4590" hidden="1" xr:uid="{00000000-0005-0000-0000-00005E320000}"/>
    <cellStyle name="Cellule liée 10" xfId="4638" hidden="1" xr:uid="{00000000-0005-0000-0000-00005F320000}"/>
    <cellStyle name="Cellule liée 10" xfId="4699" hidden="1" xr:uid="{00000000-0005-0000-0000-000060320000}"/>
    <cellStyle name="Cellule liée 10" xfId="4745" hidden="1" xr:uid="{00000000-0005-0000-0000-000061320000}"/>
    <cellStyle name="Cellule liée 10" xfId="4789" hidden="1" xr:uid="{00000000-0005-0000-0000-000062320000}"/>
    <cellStyle name="Cellule liée 10" xfId="4828" hidden="1" xr:uid="{00000000-0005-0000-0000-000063320000}"/>
    <cellStyle name="Cellule liée 10" xfId="4864" hidden="1" xr:uid="{00000000-0005-0000-0000-000064320000}"/>
    <cellStyle name="Cellule liée 10" xfId="4899" hidden="1" xr:uid="{00000000-0005-0000-0000-000065320000}"/>
    <cellStyle name="Cellule liée 10" xfId="4952" hidden="1" xr:uid="{00000000-0005-0000-0000-000066320000}"/>
    <cellStyle name="Cellule liée 10" xfId="3902" hidden="1" xr:uid="{00000000-0005-0000-0000-000067320000}"/>
    <cellStyle name="Cellule liée 10" xfId="4972" hidden="1" xr:uid="{00000000-0005-0000-0000-000068320000}"/>
    <cellStyle name="Cellule liée 10" xfId="5045" hidden="1" xr:uid="{00000000-0005-0000-0000-000069320000}"/>
    <cellStyle name="Cellule liée 10" xfId="5101" hidden="1" xr:uid="{00000000-0005-0000-0000-00006A320000}"/>
    <cellStyle name="Cellule liée 10" xfId="5150" hidden="1" xr:uid="{00000000-0005-0000-0000-00006B320000}"/>
    <cellStyle name="Cellule liée 10" xfId="5200" hidden="1" xr:uid="{00000000-0005-0000-0000-00006C320000}"/>
    <cellStyle name="Cellule liée 10" xfId="5250" hidden="1" xr:uid="{00000000-0005-0000-0000-00006D320000}"/>
    <cellStyle name="Cellule liée 10" xfId="5299" hidden="1" xr:uid="{00000000-0005-0000-0000-00006E320000}"/>
    <cellStyle name="Cellule liée 10" xfId="5348" hidden="1" xr:uid="{00000000-0005-0000-0000-00006F320000}"/>
    <cellStyle name="Cellule liée 10" xfId="5395" hidden="1" xr:uid="{00000000-0005-0000-0000-000070320000}"/>
    <cellStyle name="Cellule liée 10" xfId="5442" hidden="1" xr:uid="{00000000-0005-0000-0000-000071320000}"/>
    <cellStyle name="Cellule liée 10" xfId="5487" hidden="1" xr:uid="{00000000-0005-0000-0000-000072320000}"/>
    <cellStyle name="Cellule liée 10" xfId="5526" hidden="1" xr:uid="{00000000-0005-0000-0000-000073320000}"/>
    <cellStyle name="Cellule liée 10" xfId="5563" hidden="1" xr:uid="{00000000-0005-0000-0000-000074320000}"/>
    <cellStyle name="Cellule liée 10" xfId="5597" hidden="1" xr:uid="{00000000-0005-0000-0000-000075320000}"/>
    <cellStyle name="Cellule liée 10" xfId="5689" hidden="1" xr:uid="{00000000-0005-0000-0000-000076320000}"/>
    <cellStyle name="Cellule liée 10" xfId="5736" hidden="1" xr:uid="{00000000-0005-0000-0000-000077320000}"/>
    <cellStyle name="Cellule liée 10" xfId="5796" hidden="1" xr:uid="{00000000-0005-0000-0000-000078320000}"/>
    <cellStyle name="Cellule liée 10" xfId="5842" hidden="1" xr:uid="{00000000-0005-0000-0000-000079320000}"/>
    <cellStyle name="Cellule liée 10" xfId="5886" hidden="1" xr:uid="{00000000-0005-0000-0000-00007A320000}"/>
    <cellStyle name="Cellule liée 10" xfId="5925" hidden="1" xr:uid="{00000000-0005-0000-0000-00007B320000}"/>
    <cellStyle name="Cellule liée 10" xfId="5961" hidden="1" xr:uid="{00000000-0005-0000-0000-00007C320000}"/>
    <cellStyle name="Cellule liée 10" xfId="5996" hidden="1" xr:uid="{00000000-0005-0000-0000-00007D320000}"/>
    <cellStyle name="Cellule liée 10" xfId="6049" hidden="1" xr:uid="{00000000-0005-0000-0000-00007E320000}"/>
    <cellStyle name="Cellule liée 10" xfId="6216" hidden="1" xr:uid="{00000000-0005-0000-0000-00007F320000}"/>
    <cellStyle name="Cellule liée 10" xfId="6322" hidden="1" xr:uid="{00000000-0005-0000-0000-000080320000}"/>
    <cellStyle name="Cellule liée 10" xfId="6379" hidden="1" xr:uid="{00000000-0005-0000-0000-000081320000}"/>
    <cellStyle name="Cellule liée 10" xfId="6429" hidden="1" xr:uid="{00000000-0005-0000-0000-000082320000}"/>
    <cellStyle name="Cellule liée 10" xfId="6479" hidden="1" xr:uid="{00000000-0005-0000-0000-000083320000}"/>
    <cellStyle name="Cellule liée 10" xfId="6529" hidden="1" xr:uid="{00000000-0005-0000-0000-000084320000}"/>
    <cellStyle name="Cellule liée 10" xfId="6578" hidden="1" xr:uid="{00000000-0005-0000-0000-000085320000}"/>
    <cellStyle name="Cellule liée 10" xfId="6627" hidden="1" xr:uid="{00000000-0005-0000-0000-000086320000}"/>
    <cellStyle name="Cellule liée 10" xfId="6674" hidden="1" xr:uid="{00000000-0005-0000-0000-000087320000}"/>
    <cellStyle name="Cellule liée 10" xfId="6721" hidden="1" xr:uid="{00000000-0005-0000-0000-000088320000}"/>
    <cellStyle name="Cellule liée 10" xfId="6766" hidden="1" xr:uid="{00000000-0005-0000-0000-000089320000}"/>
    <cellStyle name="Cellule liée 10" xfId="6805" hidden="1" xr:uid="{00000000-0005-0000-0000-00008A320000}"/>
    <cellStyle name="Cellule liée 10" xfId="6842" hidden="1" xr:uid="{00000000-0005-0000-0000-00008B320000}"/>
    <cellStyle name="Cellule liée 10" xfId="6876" hidden="1" xr:uid="{00000000-0005-0000-0000-00008C320000}"/>
    <cellStyle name="Cellule liée 10" xfId="6972" hidden="1" xr:uid="{00000000-0005-0000-0000-00008D320000}"/>
    <cellStyle name="Cellule liée 10" xfId="7021" hidden="1" xr:uid="{00000000-0005-0000-0000-00008E320000}"/>
    <cellStyle name="Cellule liée 10" xfId="7084" hidden="1" xr:uid="{00000000-0005-0000-0000-00008F320000}"/>
    <cellStyle name="Cellule liée 10" xfId="7130" hidden="1" xr:uid="{00000000-0005-0000-0000-000090320000}"/>
    <cellStyle name="Cellule liée 10" xfId="7174" hidden="1" xr:uid="{00000000-0005-0000-0000-000091320000}"/>
    <cellStyle name="Cellule liée 10" xfId="7213" hidden="1" xr:uid="{00000000-0005-0000-0000-000092320000}"/>
    <cellStyle name="Cellule liée 10" xfId="7249" hidden="1" xr:uid="{00000000-0005-0000-0000-000093320000}"/>
    <cellStyle name="Cellule liée 10" xfId="7284" hidden="1" xr:uid="{00000000-0005-0000-0000-000094320000}"/>
    <cellStyle name="Cellule liée 10" xfId="7342" hidden="1" xr:uid="{00000000-0005-0000-0000-000095320000}"/>
    <cellStyle name="Cellule liée 10" xfId="7493" hidden="1" xr:uid="{00000000-0005-0000-0000-000096320000}"/>
    <cellStyle name="Cellule liée 10" xfId="7590" hidden="1" xr:uid="{00000000-0005-0000-0000-000097320000}"/>
    <cellStyle name="Cellule liée 10" xfId="7646" hidden="1" xr:uid="{00000000-0005-0000-0000-000098320000}"/>
    <cellStyle name="Cellule liée 10" xfId="7696" hidden="1" xr:uid="{00000000-0005-0000-0000-000099320000}"/>
    <cellStyle name="Cellule liée 10" xfId="7746" hidden="1" xr:uid="{00000000-0005-0000-0000-00009A320000}"/>
    <cellStyle name="Cellule liée 10" xfId="7796" hidden="1" xr:uid="{00000000-0005-0000-0000-00009B320000}"/>
    <cellStyle name="Cellule liée 10" xfId="7845" hidden="1" xr:uid="{00000000-0005-0000-0000-00009C320000}"/>
    <cellStyle name="Cellule liée 10" xfId="7894" hidden="1" xr:uid="{00000000-0005-0000-0000-00009D320000}"/>
    <cellStyle name="Cellule liée 10" xfId="7941" hidden="1" xr:uid="{00000000-0005-0000-0000-00009E320000}"/>
    <cellStyle name="Cellule liée 10" xfId="7988" hidden="1" xr:uid="{00000000-0005-0000-0000-00009F320000}"/>
    <cellStyle name="Cellule liée 10" xfId="8033" hidden="1" xr:uid="{00000000-0005-0000-0000-0000A0320000}"/>
    <cellStyle name="Cellule liée 10" xfId="8072" hidden="1" xr:uid="{00000000-0005-0000-0000-0000A1320000}"/>
    <cellStyle name="Cellule liée 10" xfId="8109" hidden="1" xr:uid="{00000000-0005-0000-0000-0000A2320000}"/>
    <cellStyle name="Cellule liée 10" xfId="8143" hidden="1" xr:uid="{00000000-0005-0000-0000-0000A3320000}"/>
    <cellStyle name="Cellule liée 10" xfId="8237" hidden="1" xr:uid="{00000000-0005-0000-0000-0000A4320000}"/>
    <cellStyle name="Cellule liée 10" xfId="8284" hidden="1" xr:uid="{00000000-0005-0000-0000-0000A5320000}"/>
    <cellStyle name="Cellule liée 10" xfId="8345" hidden="1" xr:uid="{00000000-0005-0000-0000-0000A6320000}"/>
    <cellStyle name="Cellule liée 10" xfId="8391" hidden="1" xr:uid="{00000000-0005-0000-0000-0000A7320000}"/>
    <cellStyle name="Cellule liée 10" xfId="8435" hidden="1" xr:uid="{00000000-0005-0000-0000-0000A8320000}"/>
    <cellStyle name="Cellule liée 10" xfId="8474" hidden="1" xr:uid="{00000000-0005-0000-0000-0000A9320000}"/>
    <cellStyle name="Cellule liée 10" xfId="8510" hidden="1" xr:uid="{00000000-0005-0000-0000-0000AA320000}"/>
    <cellStyle name="Cellule liée 10" xfId="8545" hidden="1" xr:uid="{00000000-0005-0000-0000-0000AB320000}"/>
    <cellStyle name="Cellule liée 10" xfId="8600" hidden="1" xr:uid="{00000000-0005-0000-0000-0000AC320000}"/>
    <cellStyle name="Cellule liée 10" xfId="7441" hidden="1" xr:uid="{00000000-0005-0000-0000-0000AD320000}"/>
    <cellStyle name="Cellule liée 10" xfId="6123" hidden="1" xr:uid="{00000000-0005-0000-0000-0000AE320000}"/>
    <cellStyle name="Cellule liée 10" xfId="8697" hidden="1" xr:uid="{00000000-0005-0000-0000-0000AF320000}"/>
    <cellStyle name="Cellule liée 10" xfId="8754" hidden="1" xr:uid="{00000000-0005-0000-0000-0000B0320000}"/>
    <cellStyle name="Cellule liée 10" xfId="8804" hidden="1" xr:uid="{00000000-0005-0000-0000-0000B1320000}"/>
    <cellStyle name="Cellule liée 10" xfId="8853" hidden="1" xr:uid="{00000000-0005-0000-0000-0000B2320000}"/>
    <cellStyle name="Cellule liée 10" xfId="8903" hidden="1" xr:uid="{00000000-0005-0000-0000-0000B3320000}"/>
    <cellStyle name="Cellule liée 10" xfId="8952" hidden="1" xr:uid="{00000000-0005-0000-0000-0000B4320000}"/>
    <cellStyle name="Cellule liée 10" xfId="9001" hidden="1" xr:uid="{00000000-0005-0000-0000-0000B5320000}"/>
    <cellStyle name="Cellule liée 10" xfId="9048" hidden="1" xr:uid="{00000000-0005-0000-0000-0000B6320000}"/>
    <cellStyle name="Cellule liée 10" xfId="9095" hidden="1" xr:uid="{00000000-0005-0000-0000-0000B7320000}"/>
    <cellStyle name="Cellule liée 10" xfId="9140" hidden="1" xr:uid="{00000000-0005-0000-0000-0000B8320000}"/>
    <cellStyle name="Cellule liée 10" xfId="9179" hidden="1" xr:uid="{00000000-0005-0000-0000-0000B9320000}"/>
    <cellStyle name="Cellule liée 10" xfId="9216" hidden="1" xr:uid="{00000000-0005-0000-0000-0000BA320000}"/>
    <cellStyle name="Cellule liée 10" xfId="9250" hidden="1" xr:uid="{00000000-0005-0000-0000-0000BB320000}"/>
    <cellStyle name="Cellule liée 10" xfId="9348" hidden="1" xr:uid="{00000000-0005-0000-0000-0000BC320000}"/>
    <cellStyle name="Cellule liée 10" xfId="9397" hidden="1" xr:uid="{00000000-0005-0000-0000-0000BD320000}"/>
    <cellStyle name="Cellule liée 10" xfId="9460" hidden="1" xr:uid="{00000000-0005-0000-0000-0000BE320000}"/>
    <cellStyle name="Cellule liée 10" xfId="9506" hidden="1" xr:uid="{00000000-0005-0000-0000-0000BF320000}"/>
    <cellStyle name="Cellule liée 10" xfId="9550" hidden="1" xr:uid="{00000000-0005-0000-0000-0000C0320000}"/>
    <cellStyle name="Cellule liée 10" xfId="9589" hidden="1" xr:uid="{00000000-0005-0000-0000-0000C1320000}"/>
    <cellStyle name="Cellule liée 10" xfId="9625" hidden="1" xr:uid="{00000000-0005-0000-0000-0000C2320000}"/>
    <cellStyle name="Cellule liée 10" xfId="9660" hidden="1" xr:uid="{00000000-0005-0000-0000-0000C3320000}"/>
    <cellStyle name="Cellule liée 10" xfId="9719" hidden="1" xr:uid="{00000000-0005-0000-0000-0000C4320000}"/>
    <cellStyle name="Cellule liée 10" xfId="9873" hidden="1" xr:uid="{00000000-0005-0000-0000-0000C5320000}"/>
    <cellStyle name="Cellule liée 10" xfId="9970" hidden="1" xr:uid="{00000000-0005-0000-0000-0000C6320000}"/>
    <cellStyle name="Cellule liée 10" xfId="10026" hidden="1" xr:uid="{00000000-0005-0000-0000-0000C7320000}"/>
    <cellStyle name="Cellule liée 10" xfId="10076" hidden="1" xr:uid="{00000000-0005-0000-0000-0000C8320000}"/>
    <cellStyle name="Cellule liée 10" xfId="10126" hidden="1" xr:uid="{00000000-0005-0000-0000-0000C9320000}"/>
    <cellStyle name="Cellule liée 10" xfId="10176" hidden="1" xr:uid="{00000000-0005-0000-0000-0000CA320000}"/>
    <cellStyle name="Cellule liée 10" xfId="10225" hidden="1" xr:uid="{00000000-0005-0000-0000-0000CB320000}"/>
    <cellStyle name="Cellule liée 10" xfId="10274" hidden="1" xr:uid="{00000000-0005-0000-0000-0000CC320000}"/>
    <cellStyle name="Cellule liée 10" xfId="10321" hidden="1" xr:uid="{00000000-0005-0000-0000-0000CD320000}"/>
    <cellStyle name="Cellule liée 10" xfId="10368" hidden="1" xr:uid="{00000000-0005-0000-0000-0000CE320000}"/>
    <cellStyle name="Cellule liée 10" xfId="10413" hidden="1" xr:uid="{00000000-0005-0000-0000-0000CF320000}"/>
    <cellStyle name="Cellule liée 10" xfId="10452" hidden="1" xr:uid="{00000000-0005-0000-0000-0000D0320000}"/>
    <cellStyle name="Cellule liée 10" xfId="10489" hidden="1" xr:uid="{00000000-0005-0000-0000-0000D1320000}"/>
    <cellStyle name="Cellule liée 10" xfId="10523" hidden="1" xr:uid="{00000000-0005-0000-0000-0000D2320000}"/>
    <cellStyle name="Cellule liée 10" xfId="10617" hidden="1" xr:uid="{00000000-0005-0000-0000-0000D3320000}"/>
    <cellStyle name="Cellule liée 10" xfId="10664" hidden="1" xr:uid="{00000000-0005-0000-0000-0000D4320000}"/>
    <cellStyle name="Cellule liée 10" xfId="10725" hidden="1" xr:uid="{00000000-0005-0000-0000-0000D5320000}"/>
    <cellStyle name="Cellule liée 10" xfId="10771" hidden="1" xr:uid="{00000000-0005-0000-0000-0000D6320000}"/>
    <cellStyle name="Cellule liée 10" xfId="10815" hidden="1" xr:uid="{00000000-0005-0000-0000-0000D7320000}"/>
    <cellStyle name="Cellule liée 10" xfId="10854" hidden="1" xr:uid="{00000000-0005-0000-0000-0000D8320000}"/>
    <cellStyle name="Cellule liée 10" xfId="10890" hidden="1" xr:uid="{00000000-0005-0000-0000-0000D9320000}"/>
    <cellStyle name="Cellule liée 10" xfId="10925" hidden="1" xr:uid="{00000000-0005-0000-0000-0000DA320000}"/>
    <cellStyle name="Cellule liée 10" xfId="10981" hidden="1" xr:uid="{00000000-0005-0000-0000-0000DB320000}"/>
    <cellStyle name="Cellule liée 10" xfId="9821" hidden="1" xr:uid="{00000000-0005-0000-0000-0000DC320000}"/>
    <cellStyle name="Cellule liée 10" xfId="8724" hidden="1" xr:uid="{00000000-0005-0000-0000-0000DD320000}"/>
    <cellStyle name="Cellule liée 10" xfId="11039" hidden="1" xr:uid="{00000000-0005-0000-0000-0000DE320000}"/>
    <cellStyle name="Cellule liée 10" xfId="11096" hidden="1" xr:uid="{00000000-0005-0000-0000-0000DF320000}"/>
    <cellStyle name="Cellule liée 10" xfId="11146" hidden="1" xr:uid="{00000000-0005-0000-0000-0000E0320000}"/>
    <cellStyle name="Cellule liée 10" xfId="11196" hidden="1" xr:uid="{00000000-0005-0000-0000-0000E1320000}"/>
    <cellStyle name="Cellule liée 10" xfId="11246" hidden="1" xr:uid="{00000000-0005-0000-0000-0000E2320000}"/>
    <cellStyle name="Cellule liée 10" xfId="11295" hidden="1" xr:uid="{00000000-0005-0000-0000-0000E3320000}"/>
    <cellStyle name="Cellule liée 10" xfId="11344" hidden="1" xr:uid="{00000000-0005-0000-0000-0000E4320000}"/>
    <cellStyle name="Cellule liée 10" xfId="11391" hidden="1" xr:uid="{00000000-0005-0000-0000-0000E5320000}"/>
    <cellStyle name="Cellule liée 10" xfId="11438" hidden="1" xr:uid="{00000000-0005-0000-0000-0000E6320000}"/>
    <cellStyle name="Cellule liée 10" xfId="11483" hidden="1" xr:uid="{00000000-0005-0000-0000-0000E7320000}"/>
    <cellStyle name="Cellule liée 10" xfId="11522" hidden="1" xr:uid="{00000000-0005-0000-0000-0000E8320000}"/>
    <cellStyle name="Cellule liée 10" xfId="11559" hidden="1" xr:uid="{00000000-0005-0000-0000-0000E9320000}"/>
    <cellStyle name="Cellule liée 10" xfId="11593" hidden="1" xr:uid="{00000000-0005-0000-0000-0000EA320000}"/>
    <cellStyle name="Cellule liée 10" xfId="11687" hidden="1" xr:uid="{00000000-0005-0000-0000-0000EB320000}"/>
    <cellStyle name="Cellule liée 10" xfId="11736" hidden="1" xr:uid="{00000000-0005-0000-0000-0000EC320000}"/>
    <cellStyle name="Cellule liée 10" xfId="11796" hidden="1" xr:uid="{00000000-0005-0000-0000-0000ED320000}"/>
    <cellStyle name="Cellule liée 10" xfId="11842" hidden="1" xr:uid="{00000000-0005-0000-0000-0000EE320000}"/>
    <cellStyle name="Cellule liée 10" xfId="11886" hidden="1" xr:uid="{00000000-0005-0000-0000-0000EF320000}"/>
    <cellStyle name="Cellule liée 10" xfId="11925" hidden="1" xr:uid="{00000000-0005-0000-0000-0000F0320000}"/>
    <cellStyle name="Cellule liée 10" xfId="11961" hidden="1" xr:uid="{00000000-0005-0000-0000-0000F1320000}"/>
    <cellStyle name="Cellule liée 10" xfId="11996" hidden="1" xr:uid="{00000000-0005-0000-0000-0000F2320000}"/>
    <cellStyle name="Cellule liée 10" xfId="12050" hidden="1" xr:uid="{00000000-0005-0000-0000-0000F3320000}"/>
    <cellStyle name="Cellule liée 10" xfId="12173" hidden="1" xr:uid="{00000000-0005-0000-0000-0000F4320000}"/>
    <cellStyle name="Cellule liée 10" xfId="12269" hidden="1" xr:uid="{00000000-0005-0000-0000-0000F5320000}"/>
    <cellStyle name="Cellule liée 10" xfId="12325" hidden="1" xr:uid="{00000000-0005-0000-0000-0000F6320000}"/>
    <cellStyle name="Cellule liée 10" xfId="12375" hidden="1" xr:uid="{00000000-0005-0000-0000-0000F7320000}"/>
    <cellStyle name="Cellule liée 10" xfId="12425" hidden="1" xr:uid="{00000000-0005-0000-0000-0000F8320000}"/>
    <cellStyle name="Cellule liée 10" xfId="12475" hidden="1" xr:uid="{00000000-0005-0000-0000-0000F9320000}"/>
    <cellStyle name="Cellule liée 10" xfId="12524" hidden="1" xr:uid="{00000000-0005-0000-0000-0000FA320000}"/>
    <cellStyle name="Cellule liée 10" xfId="12573" hidden="1" xr:uid="{00000000-0005-0000-0000-0000FB320000}"/>
    <cellStyle name="Cellule liée 10" xfId="12620" hidden="1" xr:uid="{00000000-0005-0000-0000-0000FC320000}"/>
    <cellStyle name="Cellule liée 10" xfId="12667" hidden="1" xr:uid="{00000000-0005-0000-0000-0000FD320000}"/>
    <cellStyle name="Cellule liée 10" xfId="12712" hidden="1" xr:uid="{00000000-0005-0000-0000-0000FE320000}"/>
    <cellStyle name="Cellule liée 10" xfId="12751" hidden="1" xr:uid="{00000000-0005-0000-0000-0000FF320000}"/>
    <cellStyle name="Cellule liée 10" xfId="12788" hidden="1" xr:uid="{00000000-0005-0000-0000-000000330000}"/>
    <cellStyle name="Cellule liée 10" xfId="12822" hidden="1" xr:uid="{00000000-0005-0000-0000-000001330000}"/>
    <cellStyle name="Cellule liée 10" xfId="12915" hidden="1" xr:uid="{00000000-0005-0000-0000-000002330000}"/>
    <cellStyle name="Cellule liée 10" xfId="12962" hidden="1" xr:uid="{00000000-0005-0000-0000-000003330000}"/>
    <cellStyle name="Cellule liée 10" xfId="13022" hidden="1" xr:uid="{00000000-0005-0000-0000-000004330000}"/>
    <cellStyle name="Cellule liée 10" xfId="13068" hidden="1" xr:uid="{00000000-0005-0000-0000-000005330000}"/>
    <cellStyle name="Cellule liée 10" xfId="13112" hidden="1" xr:uid="{00000000-0005-0000-0000-000006330000}"/>
    <cellStyle name="Cellule liée 10" xfId="13151" hidden="1" xr:uid="{00000000-0005-0000-0000-000007330000}"/>
    <cellStyle name="Cellule liée 10" xfId="13187" hidden="1" xr:uid="{00000000-0005-0000-0000-000008330000}"/>
    <cellStyle name="Cellule liée 10" xfId="13222" hidden="1" xr:uid="{00000000-0005-0000-0000-000009330000}"/>
    <cellStyle name="Cellule liée 10" xfId="13275" hidden="1" xr:uid="{00000000-0005-0000-0000-00000A330000}"/>
    <cellStyle name="Cellule liée 10" xfId="12122" hidden="1" xr:uid="{00000000-0005-0000-0000-00000B330000}"/>
    <cellStyle name="Cellule liée 10" xfId="9736" hidden="1" xr:uid="{00000000-0005-0000-0000-00000C330000}"/>
    <cellStyle name="Cellule liée 10" xfId="6228" hidden="1" xr:uid="{00000000-0005-0000-0000-00000D330000}"/>
    <cellStyle name="Cellule liée 10" xfId="13328" hidden="1" xr:uid="{00000000-0005-0000-0000-00000E330000}"/>
    <cellStyle name="Cellule liée 10" xfId="13377" hidden="1" xr:uid="{00000000-0005-0000-0000-00000F330000}"/>
    <cellStyle name="Cellule liée 10" xfId="13426" hidden="1" xr:uid="{00000000-0005-0000-0000-000010330000}"/>
    <cellStyle name="Cellule liée 10" xfId="13475" hidden="1" xr:uid="{00000000-0005-0000-0000-000011330000}"/>
    <cellStyle name="Cellule liée 10" xfId="13523" hidden="1" xr:uid="{00000000-0005-0000-0000-000012330000}"/>
    <cellStyle name="Cellule liée 10" xfId="13571" hidden="1" xr:uid="{00000000-0005-0000-0000-000013330000}"/>
    <cellStyle name="Cellule liée 10" xfId="13617" hidden="1" xr:uid="{00000000-0005-0000-0000-000014330000}"/>
    <cellStyle name="Cellule liée 10" xfId="13664" hidden="1" xr:uid="{00000000-0005-0000-0000-000015330000}"/>
    <cellStyle name="Cellule liée 10" xfId="13709" hidden="1" xr:uid="{00000000-0005-0000-0000-000016330000}"/>
    <cellStyle name="Cellule liée 10" xfId="13748" hidden="1" xr:uid="{00000000-0005-0000-0000-000017330000}"/>
    <cellStyle name="Cellule liée 10" xfId="13785" hidden="1" xr:uid="{00000000-0005-0000-0000-000018330000}"/>
    <cellStyle name="Cellule liée 10" xfId="13819" hidden="1" xr:uid="{00000000-0005-0000-0000-000019330000}"/>
    <cellStyle name="Cellule liée 10" xfId="13911" hidden="1" xr:uid="{00000000-0005-0000-0000-00001A330000}"/>
    <cellStyle name="Cellule liée 10" xfId="13958" hidden="1" xr:uid="{00000000-0005-0000-0000-00001B330000}"/>
    <cellStyle name="Cellule liée 10" xfId="14018" hidden="1" xr:uid="{00000000-0005-0000-0000-00001C330000}"/>
    <cellStyle name="Cellule liée 10" xfId="14064" hidden="1" xr:uid="{00000000-0005-0000-0000-00001D330000}"/>
    <cellStyle name="Cellule liée 10" xfId="14108" hidden="1" xr:uid="{00000000-0005-0000-0000-00001E330000}"/>
    <cellStyle name="Cellule liée 10" xfId="14147" hidden="1" xr:uid="{00000000-0005-0000-0000-00001F330000}"/>
    <cellStyle name="Cellule liée 10" xfId="14183" hidden="1" xr:uid="{00000000-0005-0000-0000-000020330000}"/>
    <cellStyle name="Cellule liée 10" xfId="14218" hidden="1" xr:uid="{00000000-0005-0000-0000-000021330000}"/>
    <cellStyle name="Cellule liée 10" xfId="14271" hidden="1" xr:uid="{00000000-0005-0000-0000-000022330000}"/>
    <cellStyle name="Cellule liée 10" xfId="14372" hidden="1" xr:uid="{00000000-0005-0000-0000-000023330000}"/>
    <cellStyle name="Cellule liée 10" xfId="14468" hidden="1" xr:uid="{00000000-0005-0000-0000-000024330000}"/>
    <cellStyle name="Cellule liée 10" xfId="14524" hidden="1" xr:uid="{00000000-0005-0000-0000-000025330000}"/>
    <cellStyle name="Cellule liée 10" xfId="14574" hidden="1" xr:uid="{00000000-0005-0000-0000-000026330000}"/>
    <cellStyle name="Cellule liée 10" xfId="14624" hidden="1" xr:uid="{00000000-0005-0000-0000-000027330000}"/>
    <cellStyle name="Cellule liée 10" xfId="14674" hidden="1" xr:uid="{00000000-0005-0000-0000-000028330000}"/>
    <cellStyle name="Cellule liée 10" xfId="14723" hidden="1" xr:uid="{00000000-0005-0000-0000-000029330000}"/>
    <cellStyle name="Cellule liée 10" xfId="14772" hidden="1" xr:uid="{00000000-0005-0000-0000-00002A330000}"/>
    <cellStyle name="Cellule liée 10" xfId="14819" hidden="1" xr:uid="{00000000-0005-0000-0000-00002B330000}"/>
    <cellStyle name="Cellule liée 10" xfId="14866" hidden="1" xr:uid="{00000000-0005-0000-0000-00002C330000}"/>
    <cellStyle name="Cellule liée 10" xfId="14911" hidden="1" xr:uid="{00000000-0005-0000-0000-00002D330000}"/>
    <cellStyle name="Cellule liée 10" xfId="14950" hidden="1" xr:uid="{00000000-0005-0000-0000-00002E330000}"/>
    <cellStyle name="Cellule liée 10" xfId="14987" hidden="1" xr:uid="{00000000-0005-0000-0000-00002F330000}"/>
    <cellStyle name="Cellule liée 10" xfId="15021" hidden="1" xr:uid="{00000000-0005-0000-0000-000030330000}"/>
    <cellStyle name="Cellule liée 10" xfId="15114" hidden="1" xr:uid="{00000000-0005-0000-0000-000031330000}"/>
    <cellStyle name="Cellule liée 10" xfId="15161" hidden="1" xr:uid="{00000000-0005-0000-0000-000032330000}"/>
    <cellStyle name="Cellule liée 10" xfId="15222" hidden="1" xr:uid="{00000000-0005-0000-0000-000033330000}"/>
    <cellStyle name="Cellule liée 10" xfId="15268" hidden="1" xr:uid="{00000000-0005-0000-0000-000034330000}"/>
    <cellStyle name="Cellule liée 10" xfId="15312" hidden="1" xr:uid="{00000000-0005-0000-0000-000035330000}"/>
    <cellStyle name="Cellule liée 10" xfId="15351" hidden="1" xr:uid="{00000000-0005-0000-0000-000036330000}"/>
    <cellStyle name="Cellule liée 10" xfId="15387" hidden="1" xr:uid="{00000000-0005-0000-0000-000037330000}"/>
    <cellStyle name="Cellule liée 10" xfId="15422" hidden="1" xr:uid="{00000000-0005-0000-0000-000038330000}"/>
    <cellStyle name="Cellule liée 10" xfId="15476" hidden="1" xr:uid="{00000000-0005-0000-0000-000039330000}"/>
    <cellStyle name="Cellule liée 10" xfId="14321" hidden="1" xr:uid="{00000000-0005-0000-0000-00003A330000}"/>
    <cellStyle name="Cellule liée 10" xfId="15654" hidden="1" xr:uid="{00000000-0005-0000-0000-00003B330000}"/>
    <cellStyle name="Cellule liée 10" xfId="15760" hidden="1" xr:uid="{00000000-0005-0000-0000-00003C330000}"/>
    <cellStyle name="Cellule liée 10" xfId="15817" hidden="1" xr:uid="{00000000-0005-0000-0000-00003D330000}"/>
    <cellStyle name="Cellule liée 10" xfId="15867" hidden="1" xr:uid="{00000000-0005-0000-0000-00003E330000}"/>
    <cellStyle name="Cellule liée 10" xfId="15917" hidden="1" xr:uid="{00000000-0005-0000-0000-00003F330000}"/>
    <cellStyle name="Cellule liée 10" xfId="15967" hidden="1" xr:uid="{00000000-0005-0000-0000-000040330000}"/>
    <cellStyle name="Cellule liée 10" xfId="16016" hidden="1" xr:uid="{00000000-0005-0000-0000-000041330000}"/>
    <cellStyle name="Cellule liée 10" xfId="16065" hidden="1" xr:uid="{00000000-0005-0000-0000-000042330000}"/>
    <cellStyle name="Cellule liée 10" xfId="16112" hidden="1" xr:uid="{00000000-0005-0000-0000-000043330000}"/>
    <cellStyle name="Cellule liée 10" xfId="16159" hidden="1" xr:uid="{00000000-0005-0000-0000-000044330000}"/>
    <cellStyle name="Cellule liée 10" xfId="16204" hidden="1" xr:uid="{00000000-0005-0000-0000-000045330000}"/>
    <cellStyle name="Cellule liée 10" xfId="16243" hidden="1" xr:uid="{00000000-0005-0000-0000-000046330000}"/>
    <cellStyle name="Cellule liée 10" xfId="16280" hidden="1" xr:uid="{00000000-0005-0000-0000-000047330000}"/>
    <cellStyle name="Cellule liée 10" xfId="16314" hidden="1" xr:uid="{00000000-0005-0000-0000-000048330000}"/>
    <cellStyle name="Cellule liée 10" xfId="16412" hidden="1" xr:uid="{00000000-0005-0000-0000-000049330000}"/>
    <cellStyle name="Cellule liée 10" xfId="16461" hidden="1" xr:uid="{00000000-0005-0000-0000-00004A330000}"/>
    <cellStyle name="Cellule liée 10" xfId="16524" hidden="1" xr:uid="{00000000-0005-0000-0000-00004B330000}"/>
    <cellStyle name="Cellule liée 10" xfId="16570" hidden="1" xr:uid="{00000000-0005-0000-0000-00004C330000}"/>
    <cellStyle name="Cellule liée 10" xfId="16614" hidden="1" xr:uid="{00000000-0005-0000-0000-00004D330000}"/>
    <cellStyle name="Cellule liée 10" xfId="16653" hidden="1" xr:uid="{00000000-0005-0000-0000-00004E330000}"/>
    <cellStyle name="Cellule liée 10" xfId="16689" hidden="1" xr:uid="{00000000-0005-0000-0000-00004F330000}"/>
    <cellStyle name="Cellule liée 10" xfId="16724" hidden="1" xr:uid="{00000000-0005-0000-0000-000050330000}"/>
    <cellStyle name="Cellule liée 10" xfId="16783" hidden="1" xr:uid="{00000000-0005-0000-0000-000051330000}"/>
    <cellStyle name="Cellule liée 10" xfId="16948" hidden="1" xr:uid="{00000000-0005-0000-0000-000052330000}"/>
    <cellStyle name="Cellule liée 10" xfId="17045" hidden="1" xr:uid="{00000000-0005-0000-0000-000053330000}"/>
    <cellStyle name="Cellule liée 10" xfId="17101" hidden="1" xr:uid="{00000000-0005-0000-0000-000054330000}"/>
    <cellStyle name="Cellule liée 10" xfId="17151" hidden="1" xr:uid="{00000000-0005-0000-0000-000055330000}"/>
    <cellStyle name="Cellule liée 10" xfId="17201" hidden="1" xr:uid="{00000000-0005-0000-0000-000056330000}"/>
    <cellStyle name="Cellule liée 10" xfId="17251" hidden="1" xr:uid="{00000000-0005-0000-0000-000057330000}"/>
    <cellStyle name="Cellule liée 10" xfId="17300" hidden="1" xr:uid="{00000000-0005-0000-0000-000058330000}"/>
    <cellStyle name="Cellule liée 10" xfId="17349" hidden="1" xr:uid="{00000000-0005-0000-0000-000059330000}"/>
    <cellStyle name="Cellule liée 10" xfId="17396" hidden="1" xr:uid="{00000000-0005-0000-0000-00005A330000}"/>
    <cellStyle name="Cellule liée 10" xfId="17443" hidden="1" xr:uid="{00000000-0005-0000-0000-00005B330000}"/>
    <cellStyle name="Cellule liée 10" xfId="17488" hidden="1" xr:uid="{00000000-0005-0000-0000-00005C330000}"/>
    <cellStyle name="Cellule liée 10" xfId="17527" hidden="1" xr:uid="{00000000-0005-0000-0000-00005D330000}"/>
    <cellStyle name="Cellule liée 10" xfId="17564" hidden="1" xr:uid="{00000000-0005-0000-0000-00005E330000}"/>
    <cellStyle name="Cellule liée 10" xfId="17598" hidden="1" xr:uid="{00000000-0005-0000-0000-00005F330000}"/>
    <cellStyle name="Cellule liée 10" xfId="17692" hidden="1" xr:uid="{00000000-0005-0000-0000-000060330000}"/>
    <cellStyle name="Cellule liée 10" xfId="17739" hidden="1" xr:uid="{00000000-0005-0000-0000-000061330000}"/>
    <cellStyle name="Cellule liée 10" xfId="17800" hidden="1" xr:uid="{00000000-0005-0000-0000-000062330000}"/>
    <cellStyle name="Cellule liée 10" xfId="17846" hidden="1" xr:uid="{00000000-0005-0000-0000-000063330000}"/>
    <cellStyle name="Cellule liée 10" xfId="17890" hidden="1" xr:uid="{00000000-0005-0000-0000-000064330000}"/>
    <cellStyle name="Cellule liée 10" xfId="17929" hidden="1" xr:uid="{00000000-0005-0000-0000-000065330000}"/>
    <cellStyle name="Cellule liée 10" xfId="17965" hidden="1" xr:uid="{00000000-0005-0000-0000-000066330000}"/>
    <cellStyle name="Cellule liée 10" xfId="18000" hidden="1" xr:uid="{00000000-0005-0000-0000-000067330000}"/>
    <cellStyle name="Cellule liée 10" xfId="18056" hidden="1" xr:uid="{00000000-0005-0000-0000-000068330000}"/>
    <cellStyle name="Cellule liée 10" xfId="16896" hidden="1" xr:uid="{00000000-0005-0000-0000-000069330000}"/>
    <cellStyle name="Cellule liée 10" xfId="16813" hidden="1" xr:uid="{00000000-0005-0000-0000-00006A330000}"/>
    <cellStyle name="Cellule liée 10" xfId="18099" hidden="1" xr:uid="{00000000-0005-0000-0000-00006B330000}"/>
    <cellStyle name="Cellule liée 10" xfId="18156" hidden="1" xr:uid="{00000000-0005-0000-0000-00006C330000}"/>
    <cellStyle name="Cellule liée 10" xfId="18206" hidden="1" xr:uid="{00000000-0005-0000-0000-00006D330000}"/>
    <cellStyle name="Cellule liée 10" xfId="18256" hidden="1" xr:uid="{00000000-0005-0000-0000-00006E330000}"/>
    <cellStyle name="Cellule liée 10" xfId="18306" hidden="1" xr:uid="{00000000-0005-0000-0000-00006F330000}"/>
    <cellStyle name="Cellule liée 10" xfId="18355" hidden="1" xr:uid="{00000000-0005-0000-0000-000070330000}"/>
    <cellStyle name="Cellule liée 10" xfId="18403" hidden="1" xr:uid="{00000000-0005-0000-0000-000071330000}"/>
    <cellStyle name="Cellule liée 10" xfId="18450" hidden="1" xr:uid="{00000000-0005-0000-0000-000072330000}"/>
    <cellStyle name="Cellule liée 10" xfId="18497" hidden="1" xr:uid="{00000000-0005-0000-0000-000073330000}"/>
    <cellStyle name="Cellule liée 10" xfId="18542" hidden="1" xr:uid="{00000000-0005-0000-0000-000074330000}"/>
    <cellStyle name="Cellule liée 10" xfId="18581" hidden="1" xr:uid="{00000000-0005-0000-0000-000075330000}"/>
    <cellStyle name="Cellule liée 10" xfId="18618" hidden="1" xr:uid="{00000000-0005-0000-0000-000076330000}"/>
    <cellStyle name="Cellule liée 10" xfId="18652" hidden="1" xr:uid="{00000000-0005-0000-0000-000077330000}"/>
    <cellStyle name="Cellule liée 10" xfId="18750" hidden="1" xr:uid="{00000000-0005-0000-0000-000078330000}"/>
    <cellStyle name="Cellule liée 10" xfId="18799" hidden="1" xr:uid="{00000000-0005-0000-0000-000079330000}"/>
    <cellStyle name="Cellule liée 10" xfId="18862" hidden="1" xr:uid="{00000000-0005-0000-0000-00007A330000}"/>
    <cellStyle name="Cellule liée 10" xfId="18908" hidden="1" xr:uid="{00000000-0005-0000-0000-00007B330000}"/>
    <cellStyle name="Cellule liée 10" xfId="18952" hidden="1" xr:uid="{00000000-0005-0000-0000-00007C330000}"/>
    <cellStyle name="Cellule liée 10" xfId="18991" hidden="1" xr:uid="{00000000-0005-0000-0000-00007D330000}"/>
    <cellStyle name="Cellule liée 10" xfId="19027" hidden="1" xr:uid="{00000000-0005-0000-0000-00007E330000}"/>
    <cellStyle name="Cellule liée 10" xfId="19062" hidden="1" xr:uid="{00000000-0005-0000-0000-00007F330000}"/>
    <cellStyle name="Cellule liée 10" xfId="19121" hidden="1" xr:uid="{00000000-0005-0000-0000-000080330000}"/>
    <cellStyle name="Cellule liée 10" xfId="19284" hidden="1" xr:uid="{00000000-0005-0000-0000-000081330000}"/>
    <cellStyle name="Cellule liée 10" xfId="19381" hidden="1" xr:uid="{00000000-0005-0000-0000-000082330000}"/>
    <cellStyle name="Cellule liée 10" xfId="19437" hidden="1" xr:uid="{00000000-0005-0000-0000-000083330000}"/>
    <cellStyle name="Cellule liée 10" xfId="19487" hidden="1" xr:uid="{00000000-0005-0000-0000-000084330000}"/>
    <cellStyle name="Cellule liée 10" xfId="19537" hidden="1" xr:uid="{00000000-0005-0000-0000-000085330000}"/>
    <cellStyle name="Cellule liée 10" xfId="19587" hidden="1" xr:uid="{00000000-0005-0000-0000-000086330000}"/>
    <cellStyle name="Cellule liée 10" xfId="19636" hidden="1" xr:uid="{00000000-0005-0000-0000-000087330000}"/>
    <cellStyle name="Cellule liée 10" xfId="19685" hidden="1" xr:uid="{00000000-0005-0000-0000-000088330000}"/>
    <cellStyle name="Cellule liée 10" xfId="19732" hidden="1" xr:uid="{00000000-0005-0000-0000-000089330000}"/>
    <cellStyle name="Cellule liée 10" xfId="19779" hidden="1" xr:uid="{00000000-0005-0000-0000-00008A330000}"/>
    <cellStyle name="Cellule liée 10" xfId="19824" hidden="1" xr:uid="{00000000-0005-0000-0000-00008B330000}"/>
    <cellStyle name="Cellule liée 10" xfId="19863" hidden="1" xr:uid="{00000000-0005-0000-0000-00008C330000}"/>
    <cellStyle name="Cellule liée 10" xfId="19900" hidden="1" xr:uid="{00000000-0005-0000-0000-00008D330000}"/>
    <cellStyle name="Cellule liée 10" xfId="19934" hidden="1" xr:uid="{00000000-0005-0000-0000-00008E330000}"/>
    <cellStyle name="Cellule liée 10" xfId="20027" hidden="1" xr:uid="{00000000-0005-0000-0000-00008F330000}"/>
    <cellStyle name="Cellule liée 10" xfId="20074" hidden="1" xr:uid="{00000000-0005-0000-0000-000090330000}"/>
    <cellStyle name="Cellule liée 10" xfId="20135" hidden="1" xr:uid="{00000000-0005-0000-0000-000091330000}"/>
    <cellStyle name="Cellule liée 10" xfId="20181" hidden="1" xr:uid="{00000000-0005-0000-0000-000092330000}"/>
    <cellStyle name="Cellule liée 10" xfId="20225" hidden="1" xr:uid="{00000000-0005-0000-0000-000093330000}"/>
    <cellStyle name="Cellule liée 10" xfId="20264" hidden="1" xr:uid="{00000000-0005-0000-0000-000094330000}"/>
    <cellStyle name="Cellule liée 10" xfId="20300" hidden="1" xr:uid="{00000000-0005-0000-0000-000095330000}"/>
    <cellStyle name="Cellule liée 10" xfId="20335" hidden="1" xr:uid="{00000000-0005-0000-0000-000096330000}"/>
    <cellStyle name="Cellule liée 10" xfId="20391" hidden="1" xr:uid="{00000000-0005-0000-0000-000097330000}"/>
    <cellStyle name="Cellule liée 10" xfId="19232" hidden="1" xr:uid="{00000000-0005-0000-0000-000098330000}"/>
    <cellStyle name="Cellule liée 10" xfId="18083" hidden="1" xr:uid="{00000000-0005-0000-0000-000099330000}"/>
    <cellStyle name="Cellule liée 10" xfId="20429" hidden="1" xr:uid="{00000000-0005-0000-0000-00009A330000}"/>
    <cellStyle name="Cellule liée 10" xfId="20486" hidden="1" xr:uid="{00000000-0005-0000-0000-00009B330000}"/>
    <cellStyle name="Cellule liée 10" xfId="20536" hidden="1" xr:uid="{00000000-0005-0000-0000-00009C330000}"/>
    <cellStyle name="Cellule liée 10" xfId="20586" hidden="1" xr:uid="{00000000-0005-0000-0000-00009D330000}"/>
    <cellStyle name="Cellule liée 10" xfId="20636" hidden="1" xr:uid="{00000000-0005-0000-0000-00009E330000}"/>
    <cellStyle name="Cellule liée 10" xfId="20685" hidden="1" xr:uid="{00000000-0005-0000-0000-00009F330000}"/>
    <cellStyle name="Cellule liée 10" xfId="20734" hidden="1" xr:uid="{00000000-0005-0000-0000-0000A0330000}"/>
    <cellStyle name="Cellule liée 10" xfId="20781" hidden="1" xr:uid="{00000000-0005-0000-0000-0000A1330000}"/>
    <cellStyle name="Cellule liée 10" xfId="20828" hidden="1" xr:uid="{00000000-0005-0000-0000-0000A2330000}"/>
    <cellStyle name="Cellule liée 10" xfId="20873" hidden="1" xr:uid="{00000000-0005-0000-0000-0000A3330000}"/>
    <cellStyle name="Cellule liée 10" xfId="20912" hidden="1" xr:uid="{00000000-0005-0000-0000-0000A4330000}"/>
    <cellStyle name="Cellule liée 10" xfId="20949" hidden="1" xr:uid="{00000000-0005-0000-0000-0000A5330000}"/>
    <cellStyle name="Cellule liée 10" xfId="20983" hidden="1" xr:uid="{00000000-0005-0000-0000-0000A6330000}"/>
    <cellStyle name="Cellule liée 10" xfId="21079" hidden="1" xr:uid="{00000000-0005-0000-0000-0000A7330000}"/>
    <cellStyle name="Cellule liée 10" xfId="21128" hidden="1" xr:uid="{00000000-0005-0000-0000-0000A8330000}"/>
    <cellStyle name="Cellule liée 10" xfId="21190" hidden="1" xr:uid="{00000000-0005-0000-0000-0000A9330000}"/>
    <cellStyle name="Cellule liée 10" xfId="21236" hidden="1" xr:uid="{00000000-0005-0000-0000-0000AA330000}"/>
    <cellStyle name="Cellule liée 10" xfId="21280" hidden="1" xr:uid="{00000000-0005-0000-0000-0000AB330000}"/>
    <cellStyle name="Cellule liée 10" xfId="21319" hidden="1" xr:uid="{00000000-0005-0000-0000-0000AC330000}"/>
    <cellStyle name="Cellule liée 10" xfId="21355" hidden="1" xr:uid="{00000000-0005-0000-0000-0000AD330000}"/>
    <cellStyle name="Cellule liée 10" xfId="21390" hidden="1" xr:uid="{00000000-0005-0000-0000-0000AE330000}"/>
    <cellStyle name="Cellule liée 10" xfId="21447" hidden="1" xr:uid="{00000000-0005-0000-0000-0000AF330000}"/>
    <cellStyle name="Cellule liée 10" xfId="21605" hidden="1" xr:uid="{00000000-0005-0000-0000-0000B0330000}"/>
    <cellStyle name="Cellule liée 10" xfId="21702" hidden="1" xr:uid="{00000000-0005-0000-0000-0000B1330000}"/>
    <cellStyle name="Cellule liée 10" xfId="21758" hidden="1" xr:uid="{00000000-0005-0000-0000-0000B2330000}"/>
    <cellStyle name="Cellule liée 10" xfId="21808" hidden="1" xr:uid="{00000000-0005-0000-0000-0000B3330000}"/>
    <cellStyle name="Cellule liée 10" xfId="21858" hidden="1" xr:uid="{00000000-0005-0000-0000-0000B4330000}"/>
    <cellStyle name="Cellule liée 10" xfId="21908" hidden="1" xr:uid="{00000000-0005-0000-0000-0000B5330000}"/>
    <cellStyle name="Cellule liée 10" xfId="21957" hidden="1" xr:uid="{00000000-0005-0000-0000-0000B6330000}"/>
    <cellStyle name="Cellule liée 10" xfId="22006" hidden="1" xr:uid="{00000000-0005-0000-0000-0000B7330000}"/>
    <cellStyle name="Cellule liée 10" xfId="22053" hidden="1" xr:uid="{00000000-0005-0000-0000-0000B8330000}"/>
    <cellStyle name="Cellule liée 10" xfId="22100" hidden="1" xr:uid="{00000000-0005-0000-0000-0000B9330000}"/>
    <cellStyle name="Cellule liée 10" xfId="22145" hidden="1" xr:uid="{00000000-0005-0000-0000-0000BA330000}"/>
    <cellStyle name="Cellule liée 10" xfId="22184" hidden="1" xr:uid="{00000000-0005-0000-0000-0000BB330000}"/>
    <cellStyle name="Cellule liée 10" xfId="22221" hidden="1" xr:uid="{00000000-0005-0000-0000-0000BC330000}"/>
    <cellStyle name="Cellule liée 10" xfId="22255" hidden="1" xr:uid="{00000000-0005-0000-0000-0000BD330000}"/>
    <cellStyle name="Cellule liée 10" xfId="22349" hidden="1" xr:uid="{00000000-0005-0000-0000-0000BE330000}"/>
    <cellStyle name="Cellule liée 10" xfId="22396" hidden="1" xr:uid="{00000000-0005-0000-0000-0000BF330000}"/>
    <cellStyle name="Cellule liée 10" xfId="22457" hidden="1" xr:uid="{00000000-0005-0000-0000-0000C0330000}"/>
    <cellStyle name="Cellule liée 10" xfId="22503" hidden="1" xr:uid="{00000000-0005-0000-0000-0000C1330000}"/>
    <cellStyle name="Cellule liée 10" xfId="22547" hidden="1" xr:uid="{00000000-0005-0000-0000-0000C2330000}"/>
    <cellStyle name="Cellule liée 10" xfId="22586" hidden="1" xr:uid="{00000000-0005-0000-0000-0000C3330000}"/>
    <cellStyle name="Cellule liée 10" xfId="22622" hidden="1" xr:uid="{00000000-0005-0000-0000-0000C4330000}"/>
    <cellStyle name="Cellule liée 10" xfId="22657" hidden="1" xr:uid="{00000000-0005-0000-0000-0000C5330000}"/>
    <cellStyle name="Cellule liée 10" xfId="22713" hidden="1" xr:uid="{00000000-0005-0000-0000-0000C6330000}"/>
    <cellStyle name="Cellule liée 10" xfId="21553" hidden="1" xr:uid="{00000000-0005-0000-0000-0000C7330000}"/>
    <cellStyle name="Cellule liée 10" xfId="19181" hidden="1" xr:uid="{00000000-0005-0000-0000-0000C8330000}"/>
    <cellStyle name="Cellule liée 10" xfId="15602" hidden="1" xr:uid="{00000000-0005-0000-0000-0000C9330000}"/>
    <cellStyle name="Cellule liée 10" xfId="22801" hidden="1" xr:uid="{00000000-0005-0000-0000-0000CA330000}"/>
    <cellStyle name="Cellule liée 10" xfId="22851" hidden="1" xr:uid="{00000000-0005-0000-0000-0000CB330000}"/>
    <cellStyle name="Cellule liée 10" xfId="22901" hidden="1" xr:uid="{00000000-0005-0000-0000-0000CC330000}"/>
    <cellStyle name="Cellule liée 10" xfId="22951" hidden="1" xr:uid="{00000000-0005-0000-0000-0000CD330000}"/>
    <cellStyle name="Cellule liée 10" xfId="22999" hidden="1" xr:uid="{00000000-0005-0000-0000-0000CE330000}"/>
    <cellStyle name="Cellule liée 10" xfId="23048" hidden="1" xr:uid="{00000000-0005-0000-0000-0000CF330000}"/>
    <cellStyle name="Cellule liée 10" xfId="23094" hidden="1" xr:uid="{00000000-0005-0000-0000-0000D0330000}"/>
    <cellStyle name="Cellule liée 10" xfId="23141" hidden="1" xr:uid="{00000000-0005-0000-0000-0000D1330000}"/>
    <cellStyle name="Cellule liée 10" xfId="23186" hidden="1" xr:uid="{00000000-0005-0000-0000-0000D2330000}"/>
    <cellStyle name="Cellule liée 10" xfId="23225" hidden="1" xr:uid="{00000000-0005-0000-0000-0000D3330000}"/>
    <cellStyle name="Cellule liée 10" xfId="23262" hidden="1" xr:uid="{00000000-0005-0000-0000-0000D4330000}"/>
    <cellStyle name="Cellule liée 10" xfId="23296" hidden="1" xr:uid="{00000000-0005-0000-0000-0000D5330000}"/>
    <cellStyle name="Cellule liée 10" xfId="23391" hidden="1" xr:uid="{00000000-0005-0000-0000-0000D6330000}"/>
    <cellStyle name="Cellule liée 10" xfId="23440" hidden="1" xr:uid="{00000000-0005-0000-0000-0000D7330000}"/>
    <cellStyle name="Cellule liée 10" xfId="23501" hidden="1" xr:uid="{00000000-0005-0000-0000-0000D8330000}"/>
    <cellStyle name="Cellule liée 10" xfId="23547" hidden="1" xr:uid="{00000000-0005-0000-0000-0000D9330000}"/>
    <cellStyle name="Cellule liée 10" xfId="23591" hidden="1" xr:uid="{00000000-0005-0000-0000-0000DA330000}"/>
    <cellStyle name="Cellule liée 10" xfId="23630" hidden="1" xr:uid="{00000000-0005-0000-0000-0000DB330000}"/>
    <cellStyle name="Cellule liée 10" xfId="23666" hidden="1" xr:uid="{00000000-0005-0000-0000-0000DC330000}"/>
    <cellStyle name="Cellule liée 10" xfId="23701" hidden="1" xr:uid="{00000000-0005-0000-0000-0000DD330000}"/>
    <cellStyle name="Cellule liée 10" xfId="23755" hidden="1" xr:uid="{00000000-0005-0000-0000-0000DE330000}"/>
    <cellStyle name="Cellule liée 10" xfId="23906" hidden="1" xr:uid="{00000000-0005-0000-0000-0000DF330000}"/>
    <cellStyle name="Cellule liée 10" xfId="24002" hidden="1" xr:uid="{00000000-0005-0000-0000-0000E0330000}"/>
    <cellStyle name="Cellule liée 10" xfId="24058" hidden="1" xr:uid="{00000000-0005-0000-0000-0000E1330000}"/>
    <cellStyle name="Cellule liée 10" xfId="24108" hidden="1" xr:uid="{00000000-0005-0000-0000-0000E2330000}"/>
    <cellStyle name="Cellule liée 10" xfId="24158" hidden="1" xr:uid="{00000000-0005-0000-0000-0000E3330000}"/>
    <cellStyle name="Cellule liée 10" xfId="24208" hidden="1" xr:uid="{00000000-0005-0000-0000-0000E4330000}"/>
    <cellStyle name="Cellule liée 10" xfId="24257" hidden="1" xr:uid="{00000000-0005-0000-0000-0000E5330000}"/>
    <cellStyle name="Cellule liée 10" xfId="24306" hidden="1" xr:uid="{00000000-0005-0000-0000-0000E6330000}"/>
    <cellStyle name="Cellule liée 10" xfId="24353" hidden="1" xr:uid="{00000000-0005-0000-0000-0000E7330000}"/>
    <cellStyle name="Cellule liée 10" xfId="24400" hidden="1" xr:uid="{00000000-0005-0000-0000-0000E8330000}"/>
    <cellStyle name="Cellule liée 10" xfId="24445" hidden="1" xr:uid="{00000000-0005-0000-0000-0000E9330000}"/>
    <cellStyle name="Cellule liée 10" xfId="24484" hidden="1" xr:uid="{00000000-0005-0000-0000-0000EA330000}"/>
    <cellStyle name="Cellule liée 10" xfId="24521" hidden="1" xr:uid="{00000000-0005-0000-0000-0000EB330000}"/>
    <cellStyle name="Cellule liée 10" xfId="24555" hidden="1" xr:uid="{00000000-0005-0000-0000-0000EC330000}"/>
    <cellStyle name="Cellule liée 10" xfId="24649" hidden="1" xr:uid="{00000000-0005-0000-0000-0000ED330000}"/>
    <cellStyle name="Cellule liée 10" xfId="24696" hidden="1" xr:uid="{00000000-0005-0000-0000-0000EE330000}"/>
    <cellStyle name="Cellule liée 10" xfId="24757" hidden="1" xr:uid="{00000000-0005-0000-0000-0000EF330000}"/>
    <cellStyle name="Cellule liée 10" xfId="24803" hidden="1" xr:uid="{00000000-0005-0000-0000-0000F0330000}"/>
    <cellStyle name="Cellule liée 10" xfId="24847" hidden="1" xr:uid="{00000000-0005-0000-0000-0000F1330000}"/>
    <cellStyle name="Cellule liée 10" xfId="24886" hidden="1" xr:uid="{00000000-0005-0000-0000-0000F2330000}"/>
    <cellStyle name="Cellule liée 10" xfId="24922" hidden="1" xr:uid="{00000000-0005-0000-0000-0000F3330000}"/>
    <cellStyle name="Cellule liée 10" xfId="24957" hidden="1" xr:uid="{00000000-0005-0000-0000-0000F4330000}"/>
    <cellStyle name="Cellule liée 10" xfId="25011" hidden="1" xr:uid="{00000000-0005-0000-0000-0000F5330000}"/>
    <cellStyle name="Cellule liée 10" xfId="23854" hidden="1" xr:uid="{00000000-0005-0000-0000-0000F6330000}"/>
    <cellStyle name="Cellule liée 10" xfId="22744" hidden="1" xr:uid="{00000000-0005-0000-0000-0000F7330000}"/>
    <cellStyle name="Cellule liée 10" xfId="19168" hidden="1" xr:uid="{00000000-0005-0000-0000-0000F8330000}"/>
    <cellStyle name="Cellule liée 10" xfId="25100" hidden="1" xr:uid="{00000000-0005-0000-0000-0000F9330000}"/>
    <cellStyle name="Cellule liée 10" xfId="25150" hidden="1" xr:uid="{00000000-0005-0000-0000-0000FA330000}"/>
    <cellStyle name="Cellule liée 10" xfId="25200" hidden="1" xr:uid="{00000000-0005-0000-0000-0000FB330000}"/>
    <cellStyle name="Cellule liée 10" xfId="25250" hidden="1" xr:uid="{00000000-0005-0000-0000-0000FC330000}"/>
    <cellStyle name="Cellule liée 10" xfId="25299" hidden="1" xr:uid="{00000000-0005-0000-0000-0000FD330000}"/>
    <cellStyle name="Cellule liée 10" xfId="25348" hidden="1" xr:uid="{00000000-0005-0000-0000-0000FE330000}"/>
    <cellStyle name="Cellule liée 10" xfId="25395" hidden="1" xr:uid="{00000000-0005-0000-0000-0000FF330000}"/>
    <cellStyle name="Cellule liée 10" xfId="25441" hidden="1" xr:uid="{00000000-0005-0000-0000-000000340000}"/>
    <cellStyle name="Cellule liée 10" xfId="25485" hidden="1" xr:uid="{00000000-0005-0000-0000-000001340000}"/>
    <cellStyle name="Cellule liée 10" xfId="25523" hidden="1" xr:uid="{00000000-0005-0000-0000-000002340000}"/>
    <cellStyle name="Cellule liée 10" xfId="25560" hidden="1" xr:uid="{00000000-0005-0000-0000-000003340000}"/>
    <cellStyle name="Cellule liée 10" xfId="25594" hidden="1" xr:uid="{00000000-0005-0000-0000-000004340000}"/>
    <cellStyle name="Cellule liée 10" xfId="25687" hidden="1" xr:uid="{00000000-0005-0000-0000-000005340000}"/>
    <cellStyle name="Cellule liée 10" xfId="25736" hidden="1" xr:uid="{00000000-0005-0000-0000-000006340000}"/>
    <cellStyle name="Cellule liée 10" xfId="25796" hidden="1" xr:uid="{00000000-0005-0000-0000-000007340000}"/>
    <cellStyle name="Cellule liée 10" xfId="25842" hidden="1" xr:uid="{00000000-0005-0000-0000-000008340000}"/>
    <cellStyle name="Cellule liée 10" xfId="25886" hidden="1" xr:uid="{00000000-0005-0000-0000-000009340000}"/>
    <cellStyle name="Cellule liée 10" xfId="25925" hidden="1" xr:uid="{00000000-0005-0000-0000-00000A340000}"/>
    <cellStyle name="Cellule liée 10" xfId="25961" hidden="1" xr:uid="{00000000-0005-0000-0000-00000B340000}"/>
    <cellStyle name="Cellule liée 10" xfId="25996" hidden="1" xr:uid="{00000000-0005-0000-0000-00000C340000}"/>
    <cellStyle name="Cellule liée 10" xfId="26049" hidden="1" xr:uid="{00000000-0005-0000-0000-00000D340000}"/>
    <cellStyle name="Cellule liée 10" xfId="26171" hidden="1" xr:uid="{00000000-0005-0000-0000-00000E340000}"/>
    <cellStyle name="Cellule liée 10" xfId="26267" hidden="1" xr:uid="{00000000-0005-0000-0000-00000F340000}"/>
    <cellStyle name="Cellule liée 10" xfId="26323" hidden="1" xr:uid="{00000000-0005-0000-0000-000010340000}"/>
    <cellStyle name="Cellule liée 10" xfId="26373" hidden="1" xr:uid="{00000000-0005-0000-0000-000011340000}"/>
    <cellStyle name="Cellule liée 10" xfId="26423" hidden="1" xr:uid="{00000000-0005-0000-0000-000012340000}"/>
    <cellStyle name="Cellule liée 10" xfId="26473" hidden="1" xr:uid="{00000000-0005-0000-0000-000013340000}"/>
    <cellStyle name="Cellule liée 10" xfId="26522" hidden="1" xr:uid="{00000000-0005-0000-0000-000014340000}"/>
    <cellStyle name="Cellule liée 10" xfId="26571" hidden="1" xr:uid="{00000000-0005-0000-0000-000015340000}"/>
    <cellStyle name="Cellule liée 10" xfId="26618" hidden="1" xr:uid="{00000000-0005-0000-0000-000016340000}"/>
    <cellStyle name="Cellule liée 10" xfId="26665" hidden="1" xr:uid="{00000000-0005-0000-0000-000017340000}"/>
    <cellStyle name="Cellule liée 10" xfId="26710" hidden="1" xr:uid="{00000000-0005-0000-0000-000018340000}"/>
    <cellStyle name="Cellule liée 10" xfId="26749" hidden="1" xr:uid="{00000000-0005-0000-0000-000019340000}"/>
    <cellStyle name="Cellule liée 10" xfId="26786" hidden="1" xr:uid="{00000000-0005-0000-0000-00001A340000}"/>
    <cellStyle name="Cellule liée 10" xfId="26820" hidden="1" xr:uid="{00000000-0005-0000-0000-00001B340000}"/>
    <cellStyle name="Cellule liée 10" xfId="26913" hidden="1" xr:uid="{00000000-0005-0000-0000-00001C340000}"/>
    <cellStyle name="Cellule liée 10" xfId="26960" hidden="1" xr:uid="{00000000-0005-0000-0000-00001D340000}"/>
    <cellStyle name="Cellule liée 10" xfId="27020" hidden="1" xr:uid="{00000000-0005-0000-0000-00001E340000}"/>
    <cellStyle name="Cellule liée 10" xfId="27066" hidden="1" xr:uid="{00000000-0005-0000-0000-00001F340000}"/>
    <cellStyle name="Cellule liée 10" xfId="27110" hidden="1" xr:uid="{00000000-0005-0000-0000-000020340000}"/>
    <cellStyle name="Cellule liée 10" xfId="27149" hidden="1" xr:uid="{00000000-0005-0000-0000-000021340000}"/>
    <cellStyle name="Cellule liée 10" xfId="27185" hidden="1" xr:uid="{00000000-0005-0000-0000-000022340000}"/>
    <cellStyle name="Cellule liée 10" xfId="27220" hidden="1" xr:uid="{00000000-0005-0000-0000-000023340000}"/>
    <cellStyle name="Cellule liée 10" xfId="27273" hidden="1" xr:uid="{00000000-0005-0000-0000-000024340000}"/>
    <cellStyle name="Cellule liée 10" xfId="26120" hidden="1" xr:uid="{00000000-0005-0000-0000-000025340000}"/>
    <cellStyle name="Cellule liée 10" xfId="25039" hidden="1" xr:uid="{00000000-0005-0000-0000-000026340000}"/>
    <cellStyle name="Cellule liée 10" xfId="19170" hidden="1" xr:uid="{00000000-0005-0000-0000-000027340000}"/>
    <cellStyle name="Cellule liée 10" xfId="27335" hidden="1" xr:uid="{00000000-0005-0000-0000-000028340000}"/>
    <cellStyle name="Cellule liée 10" xfId="27384" hidden="1" xr:uid="{00000000-0005-0000-0000-000029340000}"/>
    <cellStyle name="Cellule liée 10" xfId="27433" hidden="1" xr:uid="{00000000-0005-0000-0000-00002A340000}"/>
    <cellStyle name="Cellule liée 10" xfId="27482" hidden="1" xr:uid="{00000000-0005-0000-0000-00002B340000}"/>
    <cellStyle name="Cellule liée 10" xfId="27530" hidden="1" xr:uid="{00000000-0005-0000-0000-00002C340000}"/>
    <cellStyle name="Cellule liée 10" xfId="27578" hidden="1" xr:uid="{00000000-0005-0000-0000-00002D340000}"/>
    <cellStyle name="Cellule liée 10" xfId="27624" hidden="1" xr:uid="{00000000-0005-0000-0000-00002E340000}"/>
    <cellStyle name="Cellule liée 10" xfId="27671" hidden="1" xr:uid="{00000000-0005-0000-0000-00002F340000}"/>
    <cellStyle name="Cellule liée 10" xfId="27716" hidden="1" xr:uid="{00000000-0005-0000-0000-000030340000}"/>
    <cellStyle name="Cellule liée 10" xfId="27755" hidden="1" xr:uid="{00000000-0005-0000-0000-000031340000}"/>
    <cellStyle name="Cellule liée 10" xfId="27792" hidden="1" xr:uid="{00000000-0005-0000-0000-000032340000}"/>
    <cellStyle name="Cellule liée 10" xfId="27826" hidden="1" xr:uid="{00000000-0005-0000-0000-000033340000}"/>
    <cellStyle name="Cellule liée 10" xfId="27918" hidden="1" xr:uid="{00000000-0005-0000-0000-000034340000}"/>
    <cellStyle name="Cellule liée 10" xfId="27965" hidden="1" xr:uid="{00000000-0005-0000-0000-000035340000}"/>
    <cellStyle name="Cellule liée 10" xfId="28025" hidden="1" xr:uid="{00000000-0005-0000-0000-000036340000}"/>
    <cellStyle name="Cellule liée 10" xfId="28071" hidden="1" xr:uid="{00000000-0005-0000-0000-000037340000}"/>
    <cellStyle name="Cellule liée 10" xfId="28115" hidden="1" xr:uid="{00000000-0005-0000-0000-000038340000}"/>
    <cellStyle name="Cellule liée 10" xfId="28154" hidden="1" xr:uid="{00000000-0005-0000-0000-000039340000}"/>
    <cellStyle name="Cellule liée 10" xfId="28190" hidden="1" xr:uid="{00000000-0005-0000-0000-00003A340000}"/>
    <cellStyle name="Cellule liée 10" xfId="28225" hidden="1" xr:uid="{00000000-0005-0000-0000-00003B340000}"/>
    <cellStyle name="Cellule liée 10" xfId="28278" hidden="1" xr:uid="{00000000-0005-0000-0000-00003C340000}"/>
    <cellStyle name="Cellule liée 10" xfId="28378" hidden="1" xr:uid="{00000000-0005-0000-0000-00003D340000}"/>
    <cellStyle name="Cellule liée 10" xfId="28473" hidden="1" xr:uid="{00000000-0005-0000-0000-00003E340000}"/>
    <cellStyle name="Cellule liée 10" xfId="28529" hidden="1" xr:uid="{00000000-0005-0000-0000-00003F340000}"/>
    <cellStyle name="Cellule liée 10" xfId="28579" hidden="1" xr:uid="{00000000-0005-0000-0000-000040340000}"/>
    <cellStyle name="Cellule liée 10" xfId="28629" hidden="1" xr:uid="{00000000-0005-0000-0000-000041340000}"/>
    <cellStyle name="Cellule liée 10" xfId="28679" hidden="1" xr:uid="{00000000-0005-0000-0000-000042340000}"/>
    <cellStyle name="Cellule liée 10" xfId="28728" hidden="1" xr:uid="{00000000-0005-0000-0000-000043340000}"/>
    <cellStyle name="Cellule liée 10" xfId="28777" hidden="1" xr:uid="{00000000-0005-0000-0000-000044340000}"/>
    <cellStyle name="Cellule liée 10" xfId="28824" hidden="1" xr:uid="{00000000-0005-0000-0000-000045340000}"/>
    <cellStyle name="Cellule liée 10" xfId="28871" hidden="1" xr:uid="{00000000-0005-0000-0000-000046340000}"/>
    <cellStyle name="Cellule liée 10" xfId="28916" hidden="1" xr:uid="{00000000-0005-0000-0000-000047340000}"/>
    <cellStyle name="Cellule liée 10" xfId="28955" hidden="1" xr:uid="{00000000-0005-0000-0000-000048340000}"/>
    <cellStyle name="Cellule liée 10" xfId="28992" hidden="1" xr:uid="{00000000-0005-0000-0000-000049340000}"/>
    <cellStyle name="Cellule liée 10" xfId="29026" hidden="1" xr:uid="{00000000-0005-0000-0000-00004A340000}"/>
    <cellStyle name="Cellule liée 10" xfId="29118" hidden="1" xr:uid="{00000000-0005-0000-0000-00004B340000}"/>
    <cellStyle name="Cellule liée 10" xfId="29165" hidden="1" xr:uid="{00000000-0005-0000-0000-00004C340000}"/>
    <cellStyle name="Cellule liée 10" xfId="29225" hidden="1" xr:uid="{00000000-0005-0000-0000-00004D340000}"/>
    <cellStyle name="Cellule liée 10" xfId="29271" hidden="1" xr:uid="{00000000-0005-0000-0000-00004E340000}"/>
    <cellStyle name="Cellule liée 10" xfId="29315" hidden="1" xr:uid="{00000000-0005-0000-0000-00004F340000}"/>
    <cellStyle name="Cellule liée 10" xfId="29354" hidden="1" xr:uid="{00000000-0005-0000-0000-000050340000}"/>
    <cellStyle name="Cellule liée 10" xfId="29390" hidden="1" xr:uid="{00000000-0005-0000-0000-000051340000}"/>
    <cellStyle name="Cellule liée 10" xfId="29425" hidden="1" xr:uid="{00000000-0005-0000-0000-000052340000}"/>
    <cellStyle name="Cellule liée 10" xfId="29478" hidden="1" xr:uid="{00000000-0005-0000-0000-000053340000}"/>
    <cellStyle name="Cellule liée 10" xfId="28328" hidden="1" xr:uid="{00000000-0005-0000-0000-000054340000}"/>
    <cellStyle name="Cellule liée 10" xfId="29524" hidden="1" xr:uid="{00000000-0005-0000-0000-000055340000}"/>
    <cellStyle name="Cellule liée 10" xfId="29615" hidden="1" xr:uid="{00000000-0005-0000-0000-000056340000}"/>
    <cellStyle name="Cellule liée 10" xfId="29671" hidden="1" xr:uid="{00000000-0005-0000-0000-000057340000}"/>
    <cellStyle name="Cellule liée 10" xfId="29720" hidden="1" xr:uid="{00000000-0005-0000-0000-000058340000}"/>
    <cellStyle name="Cellule liée 10" xfId="29769" hidden="1" xr:uid="{00000000-0005-0000-0000-000059340000}"/>
    <cellStyle name="Cellule liée 10" xfId="29818" hidden="1" xr:uid="{00000000-0005-0000-0000-00005A340000}"/>
    <cellStyle name="Cellule liée 10" xfId="29866" hidden="1" xr:uid="{00000000-0005-0000-0000-00005B340000}"/>
    <cellStyle name="Cellule liée 10" xfId="29914" hidden="1" xr:uid="{00000000-0005-0000-0000-00005C340000}"/>
    <cellStyle name="Cellule liée 10" xfId="29960" hidden="1" xr:uid="{00000000-0005-0000-0000-00005D340000}"/>
    <cellStyle name="Cellule liée 10" xfId="30006" hidden="1" xr:uid="{00000000-0005-0000-0000-00005E340000}"/>
    <cellStyle name="Cellule liée 10" xfId="30050" hidden="1" xr:uid="{00000000-0005-0000-0000-00005F340000}"/>
    <cellStyle name="Cellule liée 10" xfId="30088" hidden="1" xr:uid="{00000000-0005-0000-0000-000060340000}"/>
    <cellStyle name="Cellule liée 10" xfId="30125" hidden="1" xr:uid="{00000000-0005-0000-0000-000061340000}"/>
    <cellStyle name="Cellule liée 10" xfId="30159" hidden="1" xr:uid="{00000000-0005-0000-0000-000062340000}"/>
    <cellStyle name="Cellule liée 10" xfId="30250" hidden="1" xr:uid="{00000000-0005-0000-0000-000063340000}"/>
    <cellStyle name="Cellule liée 10" xfId="30297" hidden="1" xr:uid="{00000000-0005-0000-0000-000064340000}"/>
    <cellStyle name="Cellule liée 10" xfId="30357" hidden="1" xr:uid="{00000000-0005-0000-0000-000065340000}"/>
    <cellStyle name="Cellule liée 10" xfId="30403" hidden="1" xr:uid="{00000000-0005-0000-0000-000066340000}"/>
    <cellStyle name="Cellule liée 10" xfId="30447" hidden="1" xr:uid="{00000000-0005-0000-0000-000067340000}"/>
    <cellStyle name="Cellule liée 10" xfId="30486" hidden="1" xr:uid="{00000000-0005-0000-0000-000068340000}"/>
    <cellStyle name="Cellule liée 10" xfId="30522" hidden="1" xr:uid="{00000000-0005-0000-0000-000069340000}"/>
    <cellStyle name="Cellule liée 10" xfId="30557" hidden="1" xr:uid="{00000000-0005-0000-0000-00006A340000}"/>
    <cellStyle name="Cellule liée 10" xfId="30610" hidden="1" xr:uid="{00000000-0005-0000-0000-00006B340000}"/>
    <cellStyle name="Cellule liée 10" xfId="30710" hidden="1" xr:uid="{00000000-0005-0000-0000-00006C340000}"/>
    <cellStyle name="Cellule liée 10" xfId="30805" hidden="1" xr:uid="{00000000-0005-0000-0000-00006D340000}"/>
    <cellStyle name="Cellule liée 10" xfId="30861" hidden="1" xr:uid="{00000000-0005-0000-0000-00006E340000}"/>
    <cellStyle name="Cellule liée 10" xfId="30911" hidden="1" xr:uid="{00000000-0005-0000-0000-00006F340000}"/>
    <cellStyle name="Cellule liée 10" xfId="30961" hidden="1" xr:uid="{00000000-0005-0000-0000-000070340000}"/>
    <cellStyle name="Cellule liée 10" xfId="31011" hidden="1" xr:uid="{00000000-0005-0000-0000-000071340000}"/>
    <cellStyle name="Cellule liée 10" xfId="31060" hidden="1" xr:uid="{00000000-0005-0000-0000-000072340000}"/>
    <cellStyle name="Cellule liée 10" xfId="31109" hidden="1" xr:uid="{00000000-0005-0000-0000-000073340000}"/>
    <cellStyle name="Cellule liée 10" xfId="31156" hidden="1" xr:uid="{00000000-0005-0000-0000-000074340000}"/>
    <cellStyle name="Cellule liée 10" xfId="31203" hidden="1" xr:uid="{00000000-0005-0000-0000-000075340000}"/>
    <cellStyle name="Cellule liée 10" xfId="31248" hidden="1" xr:uid="{00000000-0005-0000-0000-000076340000}"/>
    <cellStyle name="Cellule liée 10" xfId="31287" hidden="1" xr:uid="{00000000-0005-0000-0000-000077340000}"/>
    <cellStyle name="Cellule liée 10" xfId="31324" hidden="1" xr:uid="{00000000-0005-0000-0000-000078340000}"/>
    <cellStyle name="Cellule liée 10" xfId="31358" hidden="1" xr:uid="{00000000-0005-0000-0000-000079340000}"/>
    <cellStyle name="Cellule liée 10" xfId="31450" hidden="1" xr:uid="{00000000-0005-0000-0000-00007A340000}"/>
    <cellStyle name="Cellule liée 10" xfId="31497" hidden="1" xr:uid="{00000000-0005-0000-0000-00007B340000}"/>
    <cellStyle name="Cellule liée 10" xfId="31557" hidden="1" xr:uid="{00000000-0005-0000-0000-00007C340000}"/>
    <cellStyle name="Cellule liée 10" xfId="31603" hidden="1" xr:uid="{00000000-0005-0000-0000-00007D340000}"/>
    <cellStyle name="Cellule liée 10" xfId="31647" hidden="1" xr:uid="{00000000-0005-0000-0000-00007E340000}"/>
    <cellStyle name="Cellule liée 10" xfId="31686" hidden="1" xr:uid="{00000000-0005-0000-0000-00007F340000}"/>
    <cellStyle name="Cellule liée 10" xfId="31722" hidden="1" xr:uid="{00000000-0005-0000-0000-000080340000}"/>
    <cellStyle name="Cellule liée 10" xfId="31757" hidden="1" xr:uid="{00000000-0005-0000-0000-000081340000}"/>
    <cellStyle name="Cellule liée 10" xfId="31810" hidden="1" xr:uid="{00000000-0005-0000-0000-000082340000}"/>
    <cellStyle name="Cellule liée 10" xfId="30660" xr:uid="{00000000-0005-0000-0000-000083340000}"/>
    <cellStyle name="Cellule liée 11" xfId="160" hidden="1" xr:uid="{00000000-0005-0000-0000-000084340000}"/>
    <cellStyle name="Cellule liée 11" xfId="266" hidden="1" xr:uid="{00000000-0005-0000-0000-000085340000}"/>
    <cellStyle name="Cellule liée 11" xfId="312" hidden="1" xr:uid="{00000000-0005-0000-0000-000086340000}"/>
    <cellStyle name="Cellule liée 11" xfId="362" hidden="1" xr:uid="{00000000-0005-0000-0000-000087340000}"/>
    <cellStyle name="Cellule liée 11" xfId="412" hidden="1" xr:uid="{00000000-0005-0000-0000-000088340000}"/>
    <cellStyle name="Cellule liée 11" xfId="462" hidden="1" xr:uid="{00000000-0005-0000-0000-000089340000}"/>
    <cellStyle name="Cellule liée 11" xfId="511" hidden="1" xr:uid="{00000000-0005-0000-0000-00008A340000}"/>
    <cellStyle name="Cellule liée 11" xfId="560" hidden="1" xr:uid="{00000000-0005-0000-0000-00008B340000}"/>
    <cellStyle name="Cellule liée 11" xfId="607" hidden="1" xr:uid="{00000000-0005-0000-0000-00008C340000}"/>
    <cellStyle name="Cellule liée 11" xfId="654" hidden="1" xr:uid="{00000000-0005-0000-0000-00008D340000}"/>
    <cellStyle name="Cellule liée 11" xfId="699" hidden="1" xr:uid="{00000000-0005-0000-0000-00008E340000}"/>
    <cellStyle name="Cellule liée 11" xfId="738" hidden="1" xr:uid="{00000000-0005-0000-0000-00008F340000}"/>
    <cellStyle name="Cellule liée 11" xfId="775" hidden="1" xr:uid="{00000000-0005-0000-0000-000090340000}"/>
    <cellStyle name="Cellule liée 11" xfId="809" hidden="1" xr:uid="{00000000-0005-0000-0000-000091340000}"/>
    <cellStyle name="Cellule liée 11" xfId="918" hidden="1" xr:uid="{00000000-0005-0000-0000-000092340000}"/>
    <cellStyle name="Cellule liée 11" xfId="952" hidden="1" xr:uid="{00000000-0005-0000-0000-000093340000}"/>
    <cellStyle name="Cellule liée 11" xfId="1017" hidden="1" xr:uid="{00000000-0005-0000-0000-000094340000}"/>
    <cellStyle name="Cellule liée 11" xfId="1063" hidden="1" xr:uid="{00000000-0005-0000-0000-000095340000}"/>
    <cellStyle name="Cellule liée 11" xfId="1107" hidden="1" xr:uid="{00000000-0005-0000-0000-000096340000}"/>
    <cellStyle name="Cellule liée 11" xfId="1146" hidden="1" xr:uid="{00000000-0005-0000-0000-000097340000}"/>
    <cellStyle name="Cellule liée 11" xfId="1182" hidden="1" xr:uid="{00000000-0005-0000-0000-000098340000}"/>
    <cellStyle name="Cellule liée 11" xfId="1217" hidden="1" xr:uid="{00000000-0005-0000-0000-000099340000}"/>
    <cellStyle name="Cellule liée 11" xfId="1289" hidden="1" xr:uid="{00000000-0005-0000-0000-00009A340000}"/>
    <cellStyle name="Cellule liée 11" xfId="1536" hidden="1" xr:uid="{00000000-0005-0000-0000-00009B340000}"/>
    <cellStyle name="Cellule liée 11" xfId="1642" hidden="1" xr:uid="{00000000-0005-0000-0000-00009C340000}"/>
    <cellStyle name="Cellule liée 11" xfId="1688" hidden="1" xr:uid="{00000000-0005-0000-0000-00009D340000}"/>
    <cellStyle name="Cellule liée 11" xfId="1738" hidden="1" xr:uid="{00000000-0005-0000-0000-00009E340000}"/>
    <cellStyle name="Cellule liée 11" xfId="1788" hidden="1" xr:uid="{00000000-0005-0000-0000-00009F340000}"/>
    <cellStyle name="Cellule liée 11" xfId="1838" hidden="1" xr:uid="{00000000-0005-0000-0000-0000A0340000}"/>
    <cellStyle name="Cellule liée 11" xfId="1887" hidden="1" xr:uid="{00000000-0005-0000-0000-0000A1340000}"/>
    <cellStyle name="Cellule liée 11" xfId="1936" hidden="1" xr:uid="{00000000-0005-0000-0000-0000A2340000}"/>
    <cellStyle name="Cellule liée 11" xfId="1983" hidden="1" xr:uid="{00000000-0005-0000-0000-0000A3340000}"/>
    <cellStyle name="Cellule liée 11" xfId="2030" hidden="1" xr:uid="{00000000-0005-0000-0000-0000A4340000}"/>
    <cellStyle name="Cellule liée 11" xfId="2075" hidden="1" xr:uid="{00000000-0005-0000-0000-0000A5340000}"/>
    <cellStyle name="Cellule liée 11" xfId="2114" hidden="1" xr:uid="{00000000-0005-0000-0000-0000A6340000}"/>
    <cellStyle name="Cellule liée 11" xfId="2151" hidden="1" xr:uid="{00000000-0005-0000-0000-0000A7340000}"/>
    <cellStyle name="Cellule liée 11" xfId="2185" hidden="1" xr:uid="{00000000-0005-0000-0000-0000A8340000}"/>
    <cellStyle name="Cellule liée 11" xfId="2294" hidden="1" xr:uid="{00000000-0005-0000-0000-0000A9340000}"/>
    <cellStyle name="Cellule liée 11" xfId="2328" hidden="1" xr:uid="{00000000-0005-0000-0000-0000AA340000}"/>
    <cellStyle name="Cellule liée 11" xfId="2393" hidden="1" xr:uid="{00000000-0005-0000-0000-0000AB340000}"/>
    <cellStyle name="Cellule liée 11" xfId="2439" hidden="1" xr:uid="{00000000-0005-0000-0000-0000AC340000}"/>
    <cellStyle name="Cellule liée 11" xfId="2483" hidden="1" xr:uid="{00000000-0005-0000-0000-0000AD340000}"/>
    <cellStyle name="Cellule liée 11" xfId="2522" hidden="1" xr:uid="{00000000-0005-0000-0000-0000AE340000}"/>
    <cellStyle name="Cellule liée 11" xfId="2558" hidden="1" xr:uid="{00000000-0005-0000-0000-0000AF340000}"/>
    <cellStyle name="Cellule liée 11" xfId="2593" hidden="1" xr:uid="{00000000-0005-0000-0000-0000B0340000}"/>
    <cellStyle name="Cellule liée 11" xfId="2664" hidden="1" xr:uid="{00000000-0005-0000-0000-0000B1340000}"/>
    <cellStyle name="Cellule liée 11" xfId="1463" hidden="1" xr:uid="{00000000-0005-0000-0000-0000B2340000}"/>
    <cellStyle name="Cellule liée 11" xfId="2667" hidden="1" xr:uid="{00000000-0005-0000-0000-0000B3340000}"/>
    <cellStyle name="Cellule liée 11" xfId="2837" hidden="1" xr:uid="{00000000-0005-0000-0000-0000B4340000}"/>
    <cellStyle name="Cellule liée 11" xfId="2883" hidden="1" xr:uid="{00000000-0005-0000-0000-0000B5340000}"/>
    <cellStyle name="Cellule liée 11" xfId="2932" hidden="1" xr:uid="{00000000-0005-0000-0000-0000B6340000}"/>
    <cellStyle name="Cellule liée 11" xfId="2982" hidden="1" xr:uid="{00000000-0005-0000-0000-0000B7340000}"/>
    <cellStyle name="Cellule liée 11" xfId="3032" hidden="1" xr:uid="{00000000-0005-0000-0000-0000B8340000}"/>
    <cellStyle name="Cellule liée 11" xfId="3081" hidden="1" xr:uid="{00000000-0005-0000-0000-0000B9340000}"/>
    <cellStyle name="Cellule liée 11" xfId="3130" hidden="1" xr:uid="{00000000-0005-0000-0000-0000BA340000}"/>
    <cellStyle name="Cellule liée 11" xfId="3177" hidden="1" xr:uid="{00000000-0005-0000-0000-0000BB340000}"/>
    <cellStyle name="Cellule liée 11" xfId="3224" hidden="1" xr:uid="{00000000-0005-0000-0000-0000BC340000}"/>
    <cellStyle name="Cellule liée 11" xfId="3269" hidden="1" xr:uid="{00000000-0005-0000-0000-0000BD340000}"/>
    <cellStyle name="Cellule liée 11" xfId="3308" hidden="1" xr:uid="{00000000-0005-0000-0000-0000BE340000}"/>
    <cellStyle name="Cellule liée 11" xfId="3345" hidden="1" xr:uid="{00000000-0005-0000-0000-0000BF340000}"/>
    <cellStyle name="Cellule liée 11" xfId="3379" hidden="1" xr:uid="{00000000-0005-0000-0000-0000C0340000}"/>
    <cellStyle name="Cellule liée 11" xfId="3487" hidden="1" xr:uid="{00000000-0005-0000-0000-0000C1340000}"/>
    <cellStyle name="Cellule liée 11" xfId="3521" hidden="1" xr:uid="{00000000-0005-0000-0000-0000C2340000}"/>
    <cellStyle name="Cellule liée 11" xfId="3585" hidden="1" xr:uid="{00000000-0005-0000-0000-0000C3340000}"/>
    <cellStyle name="Cellule liée 11" xfId="3631" hidden="1" xr:uid="{00000000-0005-0000-0000-0000C4340000}"/>
    <cellStyle name="Cellule liée 11" xfId="3675" hidden="1" xr:uid="{00000000-0005-0000-0000-0000C5340000}"/>
    <cellStyle name="Cellule liée 11" xfId="3714" hidden="1" xr:uid="{00000000-0005-0000-0000-0000C6340000}"/>
    <cellStyle name="Cellule liée 11" xfId="3750" hidden="1" xr:uid="{00000000-0005-0000-0000-0000C7340000}"/>
    <cellStyle name="Cellule liée 11" xfId="3785" hidden="1" xr:uid="{00000000-0005-0000-0000-0000C8340000}"/>
    <cellStyle name="Cellule liée 11" xfId="3855" hidden="1" xr:uid="{00000000-0005-0000-0000-0000C9340000}"/>
    <cellStyle name="Cellule liée 11" xfId="3059" hidden="1" xr:uid="{00000000-0005-0000-0000-0000CA340000}"/>
    <cellStyle name="Cellule liée 11" xfId="3947" hidden="1" xr:uid="{00000000-0005-0000-0000-0000CB340000}"/>
    <cellStyle name="Cellule liée 11" xfId="3993" hidden="1" xr:uid="{00000000-0005-0000-0000-0000CC340000}"/>
    <cellStyle name="Cellule liée 11" xfId="4043" hidden="1" xr:uid="{00000000-0005-0000-0000-0000CD340000}"/>
    <cellStyle name="Cellule liée 11" xfId="4093" hidden="1" xr:uid="{00000000-0005-0000-0000-0000CE340000}"/>
    <cellStyle name="Cellule liée 11" xfId="4143" hidden="1" xr:uid="{00000000-0005-0000-0000-0000CF340000}"/>
    <cellStyle name="Cellule liée 11" xfId="4192" hidden="1" xr:uid="{00000000-0005-0000-0000-0000D0340000}"/>
    <cellStyle name="Cellule liée 11" xfId="4241" hidden="1" xr:uid="{00000000-0005-0000-0000-0000D1340000}"/>
    <cellStyle name="Cellule liée 11" xfId="4288" hidden="1" xr:uid="{00000000-0005-0000-0000-0000D2340000}"/>
    <cellStyle name="Cellule liée 11" xfId="4335" hidden="1" xr:uid="{00000000-0005-0000-0000-0000D3340000}"/>
    <cellStyle name="Cellule liée 11" xfId="4380" hidden="1" xr:uid="{00000000-0005-0000-0000-0000D4340000}"/>
    <cellStyle name="Cellule liée 11" xfId="4419" hidden="1" xr:uid="{00000000-0005-0000-0000-0000D5340000}"/>
    <cellStyle name="Cellule liée 11" xfId="4456" hidden="1" xr:uid="{00000000-0005-0000-0000-0000D6340000}"/>
    <cellStyle name="Cellule liée 11" xfId="4490" hidden="1" xr:uid="{00000000-0005-0000-0000-0000D7340000}"/>
    <cellStyle name="Cellule liée 11" xfId="4593" hidden="1" xr:uid="{00000000-0005-0000-0000-0000D8340000}"/>
    <cellStyle name="Cellule liée 11" xfId="4626" hidden="1" xr:uid="{00000000-0005-0000-0000-0000D9340000}"/>
    <cellStyle name="Cellule liée 11" xfId="4689" hidden="1" xr:uid="{00000000-0005-0000-0000-0000DA340000}"/>
    <cellStyle name="Cellule liée 11" xfId="4735" hidden="1" xr:uid="{00000000-0005-0000-0000-0000DB340000}"/>
    <cellStyle name="Cellule liée 11" xfId="4779" hidden="1" xr:uid="{00000000-0005-0000-0000-0000DC340000}"/>
    <cellStyle name="Cellule liée 11" xfId="4818" hidden="1" xr:uid="{00000000-0005-0000-0000-0000DD340000}"/>
    <cellStyle name="Cellule liée 11" xfId="4854" hidden="1" xr:uid="{00000000-0005-0000-0000-0000DE340000}"/>
    <cellStyle name="Cellule liée 11" xfId="4889" hidden="1" xr:uid="{00000000-0005-0000-0000-0000DF340000}"/>
    <cellStyle name="Cellule liée 11" xfId="4955" hidden="1" xr:uid="{00000000-0005-0000-0000-0000E0340000}"/>
    <cellStyle name="Cellule liée 11" xfId="3918" hidden="1" xr:uid="{00000000-0005-0000-0000-0000E1340000}"/>
    <cellStyle name="Cellule liée 11" xfId="3885" hidden="1" xr:uid="{00000000-0005-0000-0000-0000E2340000}"/>
    <cellStyle name="Cellule liée 11" xfId="5048" hidden="1" xr:uid="{00000000-0005-0000-0000-0000E3340000}"/>
    <cellStyle name="Cellule liée 11" xfId="5093" hidden="1" xr:uid="{00000000-0005-0000-0000-0000E4340000}"/>
    <cellStyle name="Cellule liée 11" xfId="5142" hidden="1" xr:uid="{00000000-0005-0000-0000-0000E5340000}"/>
    <cellStyle name="Cellule liée 11" xfId="5192" hidden="1" xr:uid="{00000000-0005-0000-0000-0000E6340000}"/>
    <cellStyle name="Cellule liée 11" xfId="5242" hidden="1" xr:uid="{00000000-0005-0000-0000-0000E7340000}"/>
    <cellStyle name="Cellule liée 11" xfId="5291" hidden="1" xr:uid="{00000000-0005-0000-0000-0000E8340000}"/>
    <cellStyle name="Cellule liée 11" xfId="5340" hidden="1" xr:uid="{00000000-0005-0000-0000-0000E9340000}"/>
    <cellStyle name="Cellule liée 11" xfId="5387" hidden="1" xr:uid="{00000000-0005-0000-0000-0000EA340000}"/>
    <cellStyle name="Cellule liée 11" xfId="5434" hidden="1" xr:uid="{00000000-0005-0000-0000-0000EB340000}"/>
    <cellStyle name="Cellule liée 11" xfId="5479" hidden="1" xr:uid="{00000000-0005-0000-0000-0000EC340000}"/>
    <cellStyle name="Cellule liée 11" xfId="5518" hidden="1" xr:uid="{00000000-0005-0000-0000-0000ED340000}"/>
    <cellStyle name="Cellule liée 11" xfId="5555" hidden="1" xr:uid="{00000000-0005-0000-0000-0000EE340000}"/>
    <cellStyle name="Cellule liée 11" xfId="5589" hidden="1" xr:uid="{00000000-0005-0000-0000-0000EF340000}"/>
    <cellStyle name="Cellule liée 11" xfId="5692" hidden="1" xr:uid="{00000000-0005-0000-0000-0000F0340000}"/>
    <cellStyle name="Cellule liée 11" xfId="5724" hidden="1" xr:uid="{00000000-0005-0000-0000-0000F1340000}"/>
    <cellStyle name="Cellule liée 11" xfId="5786" hidden="1" xr:uid="{00000000-0005-0000-0000-0000F2340000}"/>
    <cellStyle name="Cellule liée 11" xfId="5832" hidden="1" xr:uid="{00000000-0005-0000-0000-0000F3340000}"/>
    <cellStyle name="Cellule liée 11" xfId="5876" hidden="1" xr:uid="{00000000-0005-0000-0000-0000F4340000}"/>
    <cellStyle name="Cellule liée 11" xfId="5915" hidden="1" xr:uid="{00000000-0005-0000-0000-0000F5340000}"/>
    <cellStyle name="Cellule liée 11" xfId="5951" hidden="1" xr:uid="{00000000-0005-0000-0000-0000F6340000}"/>
    <cellStyle name="Cellule liée 11" xfId="5986" hidden="1" xr:uid="{00000000-0005-0000-0000-0000F7340000}"/>
    <cellStyle name="Cellule liée 11" xfId="6052" hidden="1" xr:uid="{00000000-0005-0000-0000-0000F8340000}"/>
    <cellStyle name="Cellule liée 11" xfId="6219" hidden="1" xr:uid="{00000000-0005-0000-0000-0000F9340000}"/>
    <cellStyle name="Cellule liée 11" xfId="6325" hidden="1" xr:uid="{00000000-0005-0000-0000-0000FA340000}"/>
    <cellStyle name="Cellule liée 11" xfId="6371" hidden="1" xr:uid="{00000000-0005-0000-0000-0000FB340000}"/>
    <cellStyle name="Cellule liée 11" xfId="6421" hidden="1" xr:uid="{00000000-0005-0000-0000-0000FC340000}"/>
    <cellStyle name="Cellule liée 11" xfId="6471" hidden="1" xr:uid="{00000000-0005-0000-0000-0000FD340000}"/>
    <cellStyle name="Cellule liée 11" xfId="6521" hidden="1" xr:uid="{00000000-0005-0000-0000-0000FE340000}"/>
    <cellStyle name="Cellule liée 11" xfId="6570" hidden="1" xr:uid="{00000000-0005-0000-0000-0000FF340000}"/>
    <cellStyle name="Cellule liée 11" xfId="6619" hidden="1" xr:uid="{00000000-0005-0000-0000-000000350000}"/>
    <cellStyle name="Cellule liée 11" xfId="6666" hidden="1" xr:uid="{00000000-0005-0000-0000-000001350000}"/>
    <cellStyle name="Cellule liée 11" xfId="6713" hidden="1" xr:uid="{00000000-0005-0000-0000-000002350000}"/>
    <cellStyle name="Cellule liée 11" xfId="6758" hidden="1" xr:uid="{00000000-0005-0000-0000-000003350000}"/>
    <cellStyle name="Cellule liée 11" xfId="6797" hidden="1" xr:uid="{00000000-0005-0000-0000-000004350000}"/>
    <cellStyle name="Cellule liée 11" xfId="6834" hidden="1" xr:uid="{00000000-0005-0000-0000-000005350000}"/>
    <cellStyle name="Cellule liée 11" xfId="6868" hidden="1" xr:uid="{00000000-0005-0000-0000-000006350000}"/>
    <cellStyle name="Cellule liée 11" xfId="6975" hidden="1" xr:uid="{00000000-0005-0000-0000-000007350000}"/>
    <cellStyle name="Cellule liée 11" xfId="7009" hidden="1" xr:uid="{00000000-0005-0000-0000-000008350000}"/>
    <cellStyle name="Cellule liée 11" xfId="7074" hidden="1" xr:uid="{00000000-0005-0000-0000-000009350000}"/>
    <cellStyle name="Cellule liée 11" xfId="7120" hidden="1" xr:uid="{00000000-0005-0000-0000-00000A350000}"/>
    <cellStyle name="Cellule liée 11" xfId="7164" hidden="1" xr:uid="{00000000-0005-0000-0000-00000B350000}"/>
    <cellStyle name="Cellule liée 11" xfId="7203" hidden="1" xr:uid="{00000000-0005-0000-0000-00000C350000}"/>
    <cellStyle name="Cellule liée 11" xfId="7239" hidden="1" xr:uid="{00000000-0005-0000-0000-00000D350000}"/>
    <cellStyle name="Cellule liée 11" xfId="7274" hidden="1" xr:uid="{00000000-0005-0000-0000-00000E350000}"/>
    <cellStyle name="Cellule liée 11" xfId="7345" hidden="1" xr:uid="{00000000-0005-0000-0000-00000F350000}"/>
    <cellStyle name="Cellule liée 11" xfId="7496" hidden="1" xr:uid="{00000000-0005-0000-0000-000010350000}"/>
    <cellStyle name="Cellule liée 11" xfId="7593" hidden="1" xr:uid="{00000000-0005-0000-0000-000011350000}"/>
    <cellStyle name="Cellule liée 11" xfId="7638" hidden="1" xr:uid="{00000000-0005-0000-0000-000012350000}"/>
    <cellStyle name="Cellule liée 11" xfId="7688" hidden="1" xr:uid="{00000000-0005-0000-0000-000013350000}"/>
    <cellStyle name="Cellule liée 11" xfId="7738" hidden="1" xr:uid="{00000000-0005-0000-0000-000014350000}"/>
    <cellStyle name="Cellule liée 11" xfId="7788" hidden="1" xr:uid="{00000000-0005-0000-0000-000015350000}"/>
    <cellStyle name="Cellule liée 11" xfId="7837" hidden="1" xr:uid="{00000000-0005-0000-0000-000016350000}"/>
    <cellStyle name="Cellule liée 11" xfId="7886" hidden="1" xr:uid="{00000000-0005-0000-0000-000017350000}"/>
    <cellStyle name="Cellule liée 11" xfId="7933" hidden="1" xr:uid="{00000000-0005-0000-0000-000018350000}"/>
    <cellStyle name="Cellule liée 11" xfId="7980" hidden="1" xr:uid="{00000000-0005-0000-0000-000019350000}"/>
    <cellStyle name="Cellule liée 11" xfId="8025" hidden="1" xr:uid="{00000000-0005-0000-0000-00001A350000}"/>
    <cellStyle name="Cellule liée 11" xfId="8064" hidden="1" xr:uid="{00000000-0005-0000-0000-00001B350000}"/>
    <cellStyle name="Cellule liée 11" xfId="8101" hidden="1" xr:uid="{00000000-0005-0000-0000-00001C350000}"/>
    <cellStyle name="Cellule liée 11" xfId="8135" hidden="1" xr:uid="{00000000-0005-0000-0000-00001D350000}"/>
    <cellStyle name="Cellule liée 11" xfId="8240" hidden="1" xr:uid="{00000000-0005-0000-0000-00001E350000}"/>
    <cellStyle name="Cellule liée 11" xfId="8272" hidden="1" xr:uid="{00000000-0005-0000-0000-00001F350000}"/>
    <cellStyle name="Cellule liée 11" xfId="8335" hidden="1" xr:uid="{00000000-0005-0000-0000-000020350000}"/>
    <cellStyle name="Cellule liée 11" xfId="8381" hidden="1" xr:uid="{00000000-0005-0000-0000-000021350000}"/>
    <cellStyle name="Cellule liée 11" xfId="8425" hidden="1" xr:uid="{00000000-0005-0000-0000-000022350000}"/>
    <cellStyle name="Cellule liée 11" xfId="8464" hidden="1" xr:uid="{00000000-0005-0000-0000-000023350000}"/>
    <cellStyle name="Cellule liée 11" xfId="8500" hidden="1" xr:uid="{00000000-0005-0000-0000-000024350000}"/>
    <cellStyle name="Cellule liée 11" xfId="8535" hidden="1" xr:uid="{00000000-0005-0000-0000-000025350000}"/>
    <cellStyle name="Cellule liée 11" xfId="8603" hidden="1" xr:uid="{00000000-0005-0000-0000-000026350000}"/>
    <cellStyle name="Cellule liée 11" xfId="7444" hidden="1" xr:uid="{00000000-0005-0000-0000-000027350000}"/>
    <cellStyle name="Cellule liée 11" xfId="8628" hidden="1" xr:uid="{00000000-0005-0000-0000-000028350000}"/>
    <cellStyle name="Cellule liée 11" xfId="8700" hidden="1" xr:uid="{00000000-0005-0000-0000-000029350000}"/>
    <cellStyle name="Cellule liée 11" xfId="8746" hidden="1" xr:uid="{00000000-0005-0000-0000-00002A350000}"/>
    <cellStyle name="Cellule liée 11" xfId="8796" hidden="1" xr:uid="{00000000-0005-0000-0000-00002B350000}"/>
    <cellStyle name="Cellule liée 11" xfId="8845" hidden="1" xr:uid="{00000000-0005-0000-0000-00002C350000}"/>
    <cellStyle name="Cellule liée 11" xfId="8895" hidden="1" xr:uid="{00000000-0005-0000-0000-00002D350000}"/>
    <cellStyle name="Cellule liée 11" xfId="8944" hidden="1" xr:uid="{00000000-0005-0000-0000-00002E350000}"/>
    <cellStyle name="Cellule liée 11" xfId="8993" hidden="1" xr:uid="{00000000-0005-0000-0000-00002F350000}"/>
    <cellStyle name="Cellule liée 11" xfId="9040" hidden="1" xr:uid="{00000000-0005-0000-0000-000030350000}"/>
    <cellStyle name="Cellule liée 11" xfId="9087" hidden="1" xr:uid="{00000000-0005-0000-0000-000031350000}"/>
    <cellStyle name="Cellule liée 11" xfId="9132" hidden="1" xr:uid="{00000000-0005-0000-0000-000032350000}"/>
    <cellStyle name="Cellule liée 11" xfId="9171" hidden="1" xr:uid="{00000000-0005-0000-0000-000033350000}"/>
    <cellStyle name="Cellule liée 11" xfId="9208" hidden="1" xr:uid="{00000000-0005-0000-0000-000034350000}"/>
    <cellStyle name="Cellule liée 11" xfId="9242" hidden="1" xr:uid="{00000000-0005-0000-0000-000035350000}"/>
    <cellStyle name="Cellule liée 11" xfId="9351" hidden="1" xr:uid="{00000000-0005-0000-0000-000036350000}"/>
    <cellStyle name="Cellule liée 11" xfId="9385" hidden="1" xr:uid="{00000000-0005-0000-0000-000037350000}"/>
    <cellStyle name="Cellule liée 11" xfId="9450" hidden="1" xr:uid="{00000000-0005-0000-0000-000038350000}"/>
    <cellStyle name="Cellule liée 11" xfId="9496" hidden="1" xr:uid="{00000000-0005-0000-0000-000039350000}"/>
    <cellStyle name="Cellule liée 11" xfId="9540" hidden="1" xr:uid="{00000000-0005-0000-0000-00003A350000}"/>
    <cellStyle name="Cellule liée 11" xfId="9579" hidden="1" xr:uid="{00000000-0005-0000-0000-00003B350000}"/>
    <cellStyle name="Cellule liée 11" xfId="9615" hidden="1" xr:uid="{00000000-0005-0000-0000-00003C350000}"/>
    <cellStyle name="Cellule liée 11" xfId="9650" hidden="1" xr:uid="{00000000-0005-0000-0000-00003D350000}"/>
    <cellStyle name="Cellule liée 11" xfId="9722" hidden="1" xr:uid="{00000000-0005-0000-0000-00003E350000}"/>
    <cellStyle name="Cellule liée 11" xfId="9876" hidden="1" xr:uid="{00000000-0005-0000-0000-00003F350000}"/>
    <cellStyle name="Cellule liée 11" xfId="9973" hidden="1" xr:uid="{00000000-0005-0000-0000-000040350000}"/>
    <cellStyle name="Cellule liée 11" xfId="10018" hidden="1" xr:uid="{00000000-0005-0000-0000-000041350000}"/>
    <cellStyle name="Cellule liée 11" xfId="10068" hidden="1" xr:uid="{00000000-0005-0000-0000-000042350000}"/>
    <cellStyle name="Cellule liée 11" xfId="10118" hidden="1" xr:uid="{00000000-0005-0000-0000-000043350000}"/>
    <cellStyle name="Cellule liée 11" xfId="10168" hidden="1" xr:uid="{00000000-0005-0000-0000-000044350000}"/>
    <cellStyle name="Cellule liée 11" xfId="10217" hidden="1" xr:uid="{00000000-0005-0000-0000-000045350000}"/>
    <cellStyle name="Cellule liée 11" xfId="10266" hidden="1" xr:uid="{00000000-0005-0000-0000-000046350000}"/>
    <cellStyle name="Cellule liée 11" xfId="10313" hidden="1" xr:uid="{00000000-0005-0000-0000-000047350000}"/>
    <cellStyle name="Cellule liée 11" xfId="10360" hidden="1" xr:uid="{00000000-0005-0000-0000-000048350000}"/>
    <cellStyle name="Cellule liée 11" xfId="10405" hidden="1" xr:uid="{00000000-0005-0000-0000-000049350000}"/>
    <cellStyle name="Cellule liée 11" xfId="10444" hidden="1" xr:uid="{00000000-0005-0000-0000-00004A350000}"/>
    <cellStyle name="Cellule liée 11" xfId="10481" hidden="1" xr:uid="{00000000-0005-0000-0000-00004B350000}"/>
    <cellStyle name="Cellule liée 11" xfId="10515" hidden="1" xr:uid="{00000000-0005-0000-0000-00004C350000}"/>
    <cellStyle name="Cellule liée 11" xfId="10620" hidden="1" xr:uid="{00000000-0005-0000-0000-00004D350000}"/>
    <cellStyle name="Cellule liée 11" xfId="10652" hidden="1" xr:uid="{00000000-0005-0000-0000-00004E350000}"/>
    <cellStyle name="Cellule liée 11" xfId="10715" hidden="1" xr:uid="{00000000-0005-0000-0000-00004F350000}"/>
    <cellStyle name="Cellule liée 11" xfId="10761" hidden="1" xr:uid="{00000000-0005-0000-0000-000050350000}"/>
    <cellStyle name="Cellule liée 11" xfId="10805" hidden="1" xr:uid="{00000000-0005-0000-0000-000051350000}"/>
    <cellStyle name="Cellule liée 11" xfId="10844" hidden="1" xr:uid="{00000000-0005-0000-0000-000052350000}"/>
    <cellStyle name="Cellule liée 11" xfId="10880" hidden="1" xr:uid="{00000000-0005-0000-0000-000053350000}"/>
    <cellStyle name="Cellule liée 11" xfId="10915" hidden="1" xr:uid="{00000000-0005-0000-0000-000054350000}"/>
    <cellStyle name="Cellule liée 11" xfId="10984" hidden="1" xr:uid="{00000000-0005-0000-0000-000055350000}"/>
    <cellStyle name="Cellule liée 11" xfId="9824" hidden="1" xr:uid="{00000000-0005-0000-0000-000056350000}"/>
    <cellStyle name="Cellule liée 11" xfId="6230" hidden="1" xr:uid="{00000000-0005-0000-0000-000057350000}"/>
    <cellStyle name="Cellule liée 11" xfId="11042" hidden="1" xr:uid="{00000000-0005-0000-0000-000058350000}"/>
    <cellStyle name="Cellule liée 11" xfId="11088" hidden="1" xr:uid="{00000000-0005-0000-0000-000059350000}"/>
    <cellStyle name="Cellule liée 11" xfId="11138" hidden="1" xr:uid="{00000000-0005-0000-0000-00005A350000}"/>
    <cellStyle name="Cellule liée 11" xfId="11188" hidden="1" xr:uid="{00000000-0005-0000-0000-00005B350000}"/>
    <cellStyle name="Cellule liée 11" xfId="11238" hidden="1" xr:uid="{00000000-0005-0000-0000-00005C350000}"/>
    <cellStyle name="Cellule liée 11" xfId="11287" hidden="1" xr:uid="{00000000-0005-0000-0000-00005D350000}"/>
    <cellStyle name="Cellule liée 11" xfId="11336" hidden="1" xr:uid="{00000000-0005-0000-0000-00005E350000}"/>
    <cellStyle name="Cellule liée 11" xfId="11383" hidden="1" xr:uid="{00000000-0005-0000-0000-00005F350000}"/>
    <cellStyle name="Cellule liée 11" xfId="11430" hidden="1" xr:uid="{00000000-0005-0000-0000-000060350000}"/>
    <cellStyle name="Cellule liée 11" xfId="11475" hidden="1" xr:uid="{00000000-0005-0000-0000-000061350000}"/>
    <cellStyle name="Cellule liée 11" xfId="11514" hidden="1" xr:uid="{00000000-0005-0000-0000-000062350000}"/>
    <cellStyle name="Cellule liée 11" xfId="11551" hidden="1" xr:uid="{00000000-0005-0000-0000-000063350000}"/>
    <cellStyle name="Cellule liée 11" xfId="11585" hidden="1" xr:uid="{00000000-0005-0000-0000-000064350000}"/>
    <cellStyle name="Cellule liée 11" xfId="11690" hidden="1" xr:uid="{00000000-0005-0000-0000-000065350000}"/>
    <cellStyle name="Cellule liée 11" xfId="11724" hidden="1" xr:uid="{00000000-0005-0000-0000-000066350000}"/>
    <cellStyle name="Cellule liée 11" xfId="11786" hidden="1" xr:uid="{00000000-0005-0000-0000-000067350000}"/>
    <cellStyle name="Cellule liée 11" xfId="11832" hidden="1" xr:uid="{00000000-0005-0000-0000-000068350000}"/>
    <cellStyle name="Cellule liée 11" xfId="11876" hidden="1" xr:uid="{00000000-0005-0000-0000-000069350000}"/>
    <cellStyle name="Cellule liée 11" xfId="11915" hidden="1" xr:uid="{00000000-0005-0000-0000-00006A350000}"/>
    <cellStyle name="Cellule liée 11" xfId="11951" hidden="1" xr:uid="{00000000-0005-0000-0000-00006B350000}"/>
    <cellStyle name="Cellule liée 11" xfId="11986" hidden="1" xr:uid="{00000000-0005-0000-0000-00006C350000}"/>
    <cellStyle name="Cellule liée 11" xfId="12053" hidden="1" xr:uid="{00000000-0005-0000-0000-00006D350000}"/>
    <cellStyle name="Cellule liée 11" xfId="12176" hidden="1" xr:uid="{00000000-0005-0000-0000-00006E350000}"/>
    <cellStyle name="Cellule liée 11" xfId="12272" hidden="1" xr:uid="{00000000-0005-0000-0000-00006F350000}"/>
    <cellStyle name="Cellule liée 11" xfId="12317" hidden="1" xr:uid="{00000000-0005-0000-0000-000070350000}"/>
    <cellStyle name="Cellule liée 11" xfId="12367" hidden="1" xr:uid="{00000000-0005-0000-0000-000071350000}"/>
    <cellStyle name="Cellule liée 11" xfId="12417" hidden="1" xr:uid="{00000000-0005-0000-0000-000072350000}"/>
    <cellStyle name="Cellule liée 11" xfId="12467" hidden="1" xr:uid="{00000000-0005-0000-0000-000073350000}"/>
    <cellStyle name="Cellule liée 11" xfId="12516" hidden="1" xr:uid="{00000000-0005-0000-0000-000074350000}"/>
    <cellStyle name="Cellule liée 11" xfId="12565" hidden="1" xr:uid="{00000000-0005-0000-0000-000075350000}"/>
    <cellStyle name="Cellule liée 11" xfId="12612" hidden="1" xr:uid="{00000000-0005-0000-0000-000076350000}"/>
    <cellStyle name="Cellule liée 11" xfId="12659" hidden="1" xr:uid="{00000000-0005-0000-0000-000077350000}"/>
    <cellStyle name="Cellule liée 11" xfId="12704" hidden="1" xr:uid="{00000000-0005-0000-0000-000078350000}"/>
    <cellStyle name="Cellule liée 11" xfId="12743" hidden="1" xr:uid="{00000000-0005-0000-0000-000079350000}"/>
    <cellStyle name="Cellule liée 11" xfId="12780" hidden="1" xr:uid="{00000000-0005-0000-0000-00007A350000}"/>
    <cellStyle name="Cellule liée 11" xfId="12814" hidden="1" xr:uid="{00000000-0005-0000-0000-00007B350000}"/>
    <cellStyle name="Cellule liée 11" xfId="12918" hidden="1" xr:uid="{00000000-0005-0000-0000-00007C350000}"/>
    <cellStyle name="Cellule liée 11" xfId="12950" hidden="1" xr:uid="{00000000-0005-0000-0000-00007D350000}"/>
    <cellStyle name="Cellule liée 11" xfId="13012" hidden="1" xr:uid="{00000000-0005-0000-0000-00007E350000}"/>
    <cellStyle name="Cellule liée 11" xfId="13058" hidden="1" xr:uid="{00000000-0005-0000-0000-00007F350000}"/>
    <cellStyle name="Cellule liée 11" xfId="13102" hidden="1" xr:uid="{00000000-0005-0000-0000-000080350000}"/>
    <cellStyle name="Cellule liée 11" xfId="13141" hidden="1" xr:uid="{00000000-0005-0000-0000-000081350000}"/>
    <cellStyle name="Cellule liée 11" xfId="13177" hidden="1" xr:uid="{00000000-0005-0000-0000-000082350000}"/>
    <cellStyle name="Cellule liée 11" xfId="13212" hidden="1" xr:uid="{00000000-0005-0000-0000-000083350000}"/>
    <cellStyle name="Cellule liée 11" xfId="13278" hidden="1" xr:uid="{00000000-0005-0000-0000-000084350000}"/>
    <cellStyle name="Cellule liée 11" xfId="12125" hidden="1" xr:uid="{00000000-0005-0000-0000-000085350000}"/>
    <cellStyle name="Cellule liée 11" xfId="9735" hidden="1" xr:uid="{00000000-0005-0000-0000-000086350000}"/>
    <cellStyle name="Cellule liée 11" xfId="7372" hidden="1" xr:uid="{00000000-0005-0000-0000-000087350000}"/>
    <cellStyle name="Cellule liée 11" xfId="13320" hidden="1" xr:uid="{00000000-0005-0000-0000-000088350000}"/>
    <cellStyle name="Cellule liée 11" xfId="13369" hidden="1" xr:uid="{00000000-0005-0000-0000-000089350000}"/>
    <cellStyle name="Cellule liée 11" xfId="13418" hidden="1" xr:uid="{00000000-0005-0000-0000-00008A350000}"/>
    <cellStyle name="Cellule liée 11" xfId="13467" hidden="1" xr:uid="{00000000-0005-0000-0000-00008B350000}"/>
    <cellStyle name="Cellule liée 11" xfId="13515" hidden="1" xr:uid="{00000000-0005-0000-0000-00008C350000}"/>
    <cellStyle name="Cellule liée 11" xfId="13563" hidden="1" xr:uid="{00000000-0005-0000-0000-00008D350000}"/>
    <cellStyle name="Cellule liée 11" xfId="13609" hidden="1" xr:uid="{00000000-0005-0000-0000-00008E350000}"/>
    <cellStyle name="Cellule liée 11" xfId="13656" hidden="1" xr:uid="{00000000-0005-0000-0000-00008F350000}"/>
    <cellStyle name="Cellule liée 11" xfId="13701" hidden="1" xr:uid="{00000000-0005-0000-0000-000090350000}"/>
    <cellStyle name="Cellule liée 11" xfId="13740" hidden="1" xr:uid="{00000000-0005-0000-0000-000091350000}"/>
    <cellStyle name="Cellule liée 11" xfId="13777" hidden="1" xr:uid="{00000000-0005-0000-0000-000092350000}"/>
    <cellStyle name="Cellule liée 11" xfId="13811" hidden="1" xr:uid="{00000000-0005-0000-0000-000093350000}"/>
    <cellStyle name="Cellule liée 11" xfId="13914" hidden="1" xr:uid="{00000000-0005-0000-0000-000094350000}"/>
    <cellStyle name="Cellule liée 11" xfId="13946" hidden="1" xr:uid="{00000000-0005-0000-0000-000095350000}"/>
    <cellStyle name="Cellule liée 11" xfId="14008" hidden="1" xr:uid="{00000000-0005-0000-0000-000096350000}"/>
    <cellStyle name="Cellule liée 11" xfId="14054" hidden="1" xr:uid="{00000000-0005-0000-0000-000097350000}"/>
    <cellStyle name="Cellule liée 11" xfId="14098" hidden="1" xr:uid="{00000000-0005-0000-0000-000098350000}"/>
    <cellStyle name="Cellule liée 11" xfId="14137" hidden="1" xr:uid="{00000000-0005-0000-0000-000099350000}"/>
    <cellStyle name="Cellule liée 11" xfId="14173" hidden="1" xr:uid="{00000000-0005-0000-0000-00009A350000}"/>
    <cellStyle name="Cellule liée 11" xfId="14208" hidden="1" xr:uid="{00000000-0005-0000-0000-00009B350000}"/>
    <cellStyle name="Cellule liée 11" xfId="14274" hidden="1" xr:uid="{00000000-0005-0000-0000-00009C350000}"/>
    <cellStyle name="Cellule liée 11" xfId="14375" hidden="1" xr:uid="{00000000-0005-0000-0000-00009D350000}"/>
    <cellStyle name="Cellule liée 11" xfId="14471" hidden="1" xr:uid="{00000000-0005-0000-0000-00009E350000}"/>
    <cellStyle name="Cellule liée 11" xfId="14516" hidden="1" xr:uid="{00000000-0005-0000-0000-00009F350000}"/>
    <cellStyle name="Cellule liée 11" xfId="14566" hidden="1" xr:uid="{00000000-0005-0000-0000-0000A0350000}"/>
    <cellStyle name="Cellule liée 11" xfId="14616" hidden="1" xr:uid="{00000000-0005-0000-0000-0000A1350000}"/>
    <cellStyle name="Cellule liée 11" xfId="14666" hidden="1" xr:uid="{00000000-0005-0000-0000-0000A2350000}"/>
    <cellStyle name="Cellule liée 11" xfId="14715" hidden="1" xr:uid="{00000000-0005-0000-0000-0000A3350000}"/>
    <cellStyle name="Cellule liée 11" xfId="14764" hidden="1" xr:uid="{00000000-0005-0000-0000-0000A4350000}"/>
    <cellStyle name="Cellule liée 11" xfId="14811" hidden="1" xr:uid="{00000000-0005-0000-0000-0000A5350000}"/>
    <cellStyle name="Cellule liée 11" xfId="14858" hidden="1" xr:uid="{00000000-0005-0000-0000-0000A6350000}"/>
    <cellStyle name="Cellule liée 11" xfId="14903" hidden="1" xr:uid="{00000000-0005-0000-0000-0000A7350000}"/>
    <cellStyle name="Cellule liée 11" xfId="14942" hidden="1" xr:uid="{00000000-0005-0000-0000-0000A8350000}"/>
    <cellStyle name="Cellule liée 11" xfId="14979" hidden="1" xr:uid="{00000000-0005-0000-0000-0000A9350000}"/>
    <cellStyle name="Cellule liée 11" xfId="15013" hidden="1" xr:uid="{00000000-0005-0000-0000-0000AA350000}"/>
    <cellStyle name="Cellule liée 11" xfId="15117" hidden="1" xr:uid="{00000000-0005-0000-0000-0000AB350000}"/>
    <cellStyle name="Cellule liée 11" xfId="15149" hidden="1" xr:uid="{00000000-0005-0000-0000-0000AC350000}"/>
    <cellStyle name="Cellule liée 11" xfId="15212" hidden="1" xr:uid="{00000000-0005-0000-0000-0000AD350000}"/>
    <cellStyle name="Cellule liée 11" xfId="15258" hidden="1" xr:uid="{00000000-0005-0000-0000-0000AE350000}"/>
    <cellStyle name="Cellule liée 11" xfId="15302" hidden="1" xr:uid="{00000000-0005-0000-0000-0000AF350000}"/>
    <cellStyle name="Cellule liée 11" xfId="15341" hidden="1" xr:uid="{00000000-0005-0000-0000-0000B0350000}"/>
    <cellStyle name="Cellule liée 11" xfId="15377" hidden="1" xr:uid="{00000000-0005-0000-0000-0000B1350000}"/>
    <cellStyle name="Cellule liée 11" xfId="15412" hidden="1" xr:uid="{00000000-0005-0000-0000-0000B2350000}"/>
    <cellStyle name="Cellule liée 11" xfId="15479" hidden="1" xr:uid="{00000000-0005-0000-0000-0000B3350000}"/>
    <cellStyle name="Cellule liée 11" xfId="14324" hidden="1" xr:uid="{00000000-0005-0000-0000-0000B4350000}"/>
    <cellStyle name="Cellule liée 11" xfId="15657" hidden="1" xr:uid="{00000000-0005-0000-0000-0000B5350000}"/>
    <cellStyle name="Cellule liée 11" xfId="15763" hidden="1" xr:uid="{00000000-0005-0000-0000-0000B6350000}"/>
    <cellStyle name="Cellule liée 11" xfId="15809" hidden="1" xr:uid="{00000000-0005-0000-0000-0000B7350000}"/>
    <cellStyle name="Cellule liée 11" xfId="15859" hidden="1" xr:uid="{00000000-0005-0000-0000-0000B8350000}"/>
    <cellStyle name="Cellule liée 11" xfId="15909" hidden="1" xr:uid="{00000000-0005-0000-0000-0000B9350000}"/>
    <cellStyle name="Cellule liée 11" xfId="15959" hidden="1" xr:uid="{00000000-0005-0000-0000-0000BA350000}"/>
    <cellStyle name="Cellule liée 11" xfId="16008" hidden="1" xr:uid="{00000000-0005-0000-0000-0000BB350000}"/>
    <cellStyle name="Cellule liée 11" xfId="16057" hidden="1" xr:uid="{00000000-0005-0000-0000-0000BC350000}"/>
    <cellStyle name="Cellule liée 11" xfId="16104" hidden="1" xr:uid="{00000000-0005-0000-0000-0000BD350000}"/>
    <cellStyle name="Cellule liée 11" xfId="16151" hidden="1" xr:uid="{00000000-0005-0000-0000-0000BE350000}"/>
    <cellStyle name="Cellule liée 11" xfId="16196" hidden="1" xr:uid="{00000000-0005-0000-0000-0000BF350000}"/>
    <cellStyle name="Cellule liée 11" xfId="16235" hidden="1" xr:uid="{00000000-0005-0000-0000-0000C0350000}"/>
    <cellStyle name="Cellule liée 11" xfId="16272" hidden="1" xr:uid="{00000000-0005-0000-0000-0000C1350000}"/>
    <cellStyle name="Cellule liée 11" xfId="16306" hidden="1" xr:uid="{00000000-0005-0000-0000-0000C2350000}"/>
    <cellStyle name="Cellule liée 11" xfId="16415" hidden="1" xr:uid="{00000000-0005-0000-0000-0000C3350000}"/>
    <cellStyle name="Cellule liée 11" xfId="16449" hidden="1" xr:uid="{00000000-0005-0000-0000-0000C4350000}"/>
    <cellStyle name="Cellule liée 11" xfId="16514" hidden="1" xr:uid="{00000000-0005-0000-0000-0000C5350000}"/>
    <cellStyle name="Cellule liée 11" xfId="16560" hidden="1" xr:uid="{00000000-0005-0000-0000-0000C6350000}"/>
    <cellStyle name="Cellule liée 11" xfId="16604" hidden="1" xr:uid="{00000000-0005-0000-0000-0000C7350000}"/>
    <cellStyle name="Cellule liée 11" xfId="16643" hidden="1" xr:uid="{00000000-0005-0000-0000-0000C8350000}"/>
    <cellStyle name="Cellule liée 11" xfId="16679" hidden="1" xr:uid="{00000000-0005-0000-0000-0000C9350000}"/>
    <cellStyle name="Cellule liée 11" xfId="16714" hidden="1" xr:uid="{00000000-0005-0000-0000-0000CA350000}"/>
    <cellStyle name="Cellule liée 11" xfId="16786" hidden="1" xr:uid="{00000000-0005-0000-0000-0000CB350000}"/>
    <cellStyle name="Cellule liée 11" xfId="16951" hidden="1" xr:uid="{00000000-0005-0000-0000-0000CC350000}"/>
    <cellStyle name="Cellule liée 11" xfId="17048" hidden="1" xr:uid="{00000000-0005-0000-0000-0000CD350000}"/>
    <cellStyle name="Cellule liée 11" xfId="17093" hidden="1" xr:uid="{00000000-0005-0000-0000-0000CE350000}"/>
    <cellStyle name="Cellule liée 11" xfId="17143" hidden="1" xr:uid="{00000000-0005-0000-0000-0000CF350000}"/>
    <cellStyle name="Cellule liée 11" xfId="17193" hidden="1" xr:uid="{00000000-0005-0000-0000-0000D0350000}"/>
    <cellStyle name="Cellule liée 11" xfId="17243" hidden="1" xr:uid="{00000000-0005-0000-0000-0000D1350000}"/>
    <cellStyle name="Cellule liée 11" xfId="17292" hidden="1" xr:uid="{00000000-0005-0000-0000-0000D2350000}"/>
    <cellStyle name="Cellule liée 11" xfId="17341" hidden="1" xr:uid="{00000000-0005-0000-0000-0000D3350000}"/>
    <cellStyle name="Cellule liée 11" xfId="17388" hidden="1" xr:uid="{00000000-0005-0000-0000-0000D4350000}"/>
    <cellStyle name="Cellule liée 11" xfId="17435" hidden="1" xr:uid="{00000000-0005-0000-0000-0000D5350000}"/>
    <cellStyle name="Cellule liée 11" xfId="17480" hidden="1" xr:uid="{00000000-0005-0000-0000-0000D6350000}"/>
    <cellStyle name="Cellule liée 11" xfId="17519" hidden="1" xr:uid="{00000000-0005-0000-0000-0000D7350000}"/>
    <cellStyle name="Cellule liée 11" xfId="17556" hidden="1" xr:uid="{00000000-0005-0000-0000-0000D8350000}"/>
    <cellStyle name="Cellule liée 11" xfId="17590" hidden="1" xr:uid="{00000000-0005-0000-0000-0000D9350000}"/>
    <cellStyle name="Cellule liée 11" xfId="17695" hidden="1" xr:uid="{00000000-0005-0000-0000-0000DA350000}"/>
    <cellStyle name="Cellule liée 11" xfId="17727" hidden="1" xr:uid="{00000000-0005-0000-0000-0000DB350000}"/>
    <cellStyle name="Cellule liée 11" xfId="17790" hidden="1" xr:uid="{00000000-0005-0000-0000-0000DC350000}"/>
    <cellStyle name="Cellule liée 11" xfId="17836" hidden="1" xr:uid="{00000000-0005-0000-0000-0000DD350000}"/>
    <cellStyle name="Cellule liée 11" xfId="17880" hidden="1" xr:uid="{00000000-0005-0000-0000-0000DE350000}"/>
    <cellStyle name="Cellule liée 11" xfId="17919" hidden="1" xr:uid="{00000000-0005-0000-0000-0000DF350000}"/>
    <cellStyle name="Cellule liée 11" xfId="17955" hidden="1" xr:uid="{00000000-0005-0000-0000-0000E0350000}"/>
    <cellStyle name="Cellule liée 11" xfId="17990" hidden="1" xr:uid="{00000000-0005-0000-0000-0000E1350000}"/>
    <cellStyle name="Cellule liée 11" xfId="18059" hidden="1" xr:uid="{00000000-0005-0000-0000-0000E2350000}"/>
    <cellStyle name="Cellule liée 11" xfId="16899" hidden="1" xr:uid="{00000000-0005-0000-0000-0000E3350000}"/>
    <cellStyle name="Cellule liée 11" xfId="16214" hidden="1" xr:uid="{00000000-0005-0000-0000-0000E4350000}"/>
    <cellStyle name="Cellule liée 11" xfId="18102" hidden="1" xr:uid="{00000000-0005-0000-0000-0000E5350000}"/>
    <cellStyle name="Cellule liée 11" xfId="18148" hidden="1" xr:uid="{00000000-0005-0000-0000-0000E6350000}"/>
    <cellStyle name="Cellule liée 11" xfId="18198" hidden="1" xr:uid="{00000000-0005-0000-0000-0000E7350000}"/>
    <cellStyle name="Cellule liée 11" xfId="18248" hidden="1" xr:uid="{00000000-0005-0000-0000-0000E8350000}"/>
    <cellStyle name="Cellule liée 11" xfId="18298" hidden="1" xr:uid="{00000000-0005-0000-0000-0000E9350000}"/>
    <cellStyle name="Cellule liée 11" xfId="18347" hidden="1" xr:uid="{00000000-0005-0000-0000-0000EA350000}"/>
    <cellStyle name="Cellule liée 11" xfId="18395" hidden="1" xr:uid="{00000000-0005-0000-0000-0000EB350000}"/>
    <cellStyle name="Cellule liée 11" xfId="18442" hidden="1" xr:uid="{00000000-0005-0000-0000-0000EC350000}"/>
    <cellStyle name="Cellule liée 11" xfId="18489" hidden="1" xr:uid="{00000000-0005-0000-0000-0000ED350000}"/>
    <cellStyle name="Cellule liée 11" xfId="18534" hidden="1" xr:uid="{00000000-0005-0000-0000-0000EE350000}"/>
    <cellStyle name="Cellule liée 11" xfId="18573" hidden="1" xr:uid="{00000000-0005-0000-0000-0000EF350000}"/>
    <cellStyle name="Cellule liée 11" xfId="18610" hidden="1" xr:uid="{00000000-0005-0000-0000-0000F0350000}"/>
    <cellStyle name="Cellule liée 11" xfId="18644" hidden="1" xr:uid="{00000000-0005-0000-0000-0000F1350000}"/>
    <cellStyle name="Cellule liée 11" xfId="18753" hidden="1" xr:uid="{00000000-0005-0000-0000-0000F2350000}"/>
    <cellStyle name="Cellule liée 11" xfId="18787" hidden="1" xr:uid="{00000000-0005-0000-0000-0000F3350000}"/>
    <cellStyle name="Cellule liée 11" xfId="18852" hidden="1" xr:uid="{00000000-0005-0000-0000-0000F4350000}"/>
    <cellStyle name="Cellule liée 11" xfId="18898" hidden="1" xr:uid="{00000000-0005-0000-0000-0000F5350000}"/>
    <cellStyle name="Cellule liée 11" xfId="18942" hidden="1" xr:uid="{00000000-0005-0000-0000-0000F6350000}"/>
    <cellStyle name="Cellule liée 11" xfId="18981" hidden="1" xr:uid="{00000000-0005-0000-0000-0000F7350000}"/>
    <cellStyle name="Cellule liée 11" xfId="19017" hidden="1" xr:uid="{00000000-0005-0000-0000-0000F8350000}"/>
    <cellStyle name="Cellule liée 11" xfId="19052" hidden="1" xr:uid="{00000000-0005-0000-0000-0000F9350000}"/>
    <cellStyle name="Cellule liée 11" xfId="19124" hidden="1" xr:uid="{00000000-0005-0000-0000-0000FA350000}"/>
    <cellStyle name="Cellule liée 11" xfId="19287" hidden="1" xr:uid="{00000000-0005-0000-0000-0000FB350000}"/>
    <cellStyle name="Cellule liée 11" xfId="19384" hidden="1" xr:uid="{00000000-0005-0000-0000-0000FC350000}"/>
    <cellStyle name="Cellule liée 11" xfId="19429" hidden="1" xr:uid="{00000000-0005-0000-0000-0000FD350000}"/>
    <cellStyle name="Cellule liée 11" xfId="19479" hidden="1" xr:uid="{00000000-0005-0000-0000-0000FE350000}"/>
    <cellStyle name="Cellule liée 11" xfId="19529" hidden="1" xr:uid="{00000000-0005-0000-0000-0000FF350000}"/>
    <cellStyle name="Cellule liée 11" xfId="19579" hidden="1" xr:uid="{00000000-0005-0000-0000-000000360000}"/>
    <cellStyle name="Cellule liée 11" xfId="19628" hidden="1" xr:uid="{00000000-0005-0000-0000-000001360000}"/>
    <cellStyle name="Cellule liée 11" xfId="19677" hidden="1" xr:uid="{00000000-0005-0000-0000-000002360000}"/>
    <cellStyle name="Cellule liée 11" xfId="19724" hidden="1" xr:uid="{00000000-0005-0000-0000-000003360000}"/>
    <cellStyle name="Cellule liée 11" xfId="19771" hidden="1" xr:uid="{00000000-0005-0000-0000-000004360000}"/>
    <cellStyle name="Cellule liée 11" xfId="19816" hidden="1" xr:uid="{00000000-0005-0000-0000-000005360000}"/>
    <cellStyle name="Cellule liée 11" xfId="19855" hidden="1" xr:uid="{00000000-0005-0000-0000-000006360000}"/>
    <cellStyle name="Cellule liée 11" xfId="19892" hidden="1" xr:uid="{00000000-0005-0000-0000-000007360000}"/>
    <cellStyle name="Cellule liée 11" xfId="19926" hidden="1" xr:uid="{00000000-0005-0000-0000-000008360000}"/>
    <cellStyle name="Cellule liée 11" xfId="20030" hidden="1" xr:uid="{00000000-0005-0000-0000-000009360000}"/>
    <cellStyle name="Cellule liée 11" xfId="20062" hidden="1" xr:uid="{00000000-0005-0000-0000-00000A360000}"/>
    <cellStyle name="Cellule liée 11" xfId="20125" hidden="1" xr:uid="{00000000-0005-0000-0000-00000B360000}"/>
    <cellStyle name="Cellule liée 11" xfId="20171" hidden="1" xr:uid="{00000000-0005-0000-0000-00000C360000}"/>
    <cellStyle name="Cellule liée 11" xfId="20215" hidden="1" xr:uid="{00000000-0005-0000-0000-00000D360000}"/>
    <cellStyle name="Cellule liée 11" xfId="20254" hidden="1" xr:uid="{00000000-0005-0000-0000-00000E360000}"/>
    <cellStyle name="Cellule liée 11" xfId="20290" hidden="1" xr:uid="{00000000-0005-0000-0000-00000F360000}"/>
    <cellStyle name="Cellule liée 11" xfId="20325" hidden="1" xr:uid="{00000000-0005-0000-0000-000010360000}"/>
    <cellStyle name="Cellule liée 11" xfId="20394" hidden="1" xr:uid="{00000000-0005-0000-0000-000011360000}"/>
    <cellStyle name="Cellule liée 11" xfId="19235" hidden="1" xr:uid="{00000000-0005-0000-0000-000012360000}"/>
    <cellStyle name="Cellule liée 11" xfId="16797" hidden="1" xr:uid="{00000000-0005-0000-0000-000013360000}"/>
    <cellStyle name="Cellule liée 11" xfId="20432" hidden="1" xr:uid="{00000000-0005-0000-0000-000014360000}"/>
    <cellStyle name="Cellule liée 11" xfId="20478" hidden="1" xr:uid="{00000000-0005-0000-0000-000015360000}"/>
    <cellStyle name="Cellule liée 11" xfId="20528" hidden="1" xr:uid="{00000000-0005-0000-0000-000016360000}"/>
    <cellStyle name="Cellule liée 11" xfId="20578" hidden="1" xr:uid="{00000000-0005-0000-0000-000017360000}"/>
    <cellStyle name="Cellule liée 11" xfId="20628" hidden="1" xr:uid="{00000000-0005-0000-0000-000018360000}"/>
    <cellStyle name="Cellule liée 11" xfId="20677" hidden="1" xr:uid="{00000000-0005-0000-0000-000019360000}"/>
    <cellStyle name="Cellule liée 11" xfId="20726" hidden="1" xr:uid="{00000000-0005-0000-0000-00001A360000}"/>
    <cellStyle name="Cellule liée 11" xfId="20773" hidden="1" xr:uid="{00000000-0005-0000-0000-00001B360000}"/>
    <cellStyle name="Cellule liée 11" xfId="20820" hidden="1" xr:uid="{00000000-0005-0000-0000-00001C360000}"/>
    <cellStyle name="Cellule liée 11" xfId="20865" hidden="1" xr:uid="{00000000-0005-0000-0000-00001D360000}"/>
    <cellStyle name="Cellule liée 11" xfId="20904" hidden="1" xr:uid="{00000000-0005-0000-0000-00001E360000}"/>
    <cellStyle name="Cellule liée 11" xfId="20941" hidden="1" xr:uid="{00000000-0005-0000-0000-00001F360000}"/>
    <cellStyle name="Cellule liée 11" xfId="20975" hidden="1" xr:uid="{00000000-0005-0000-0000-000020360000}"/>
    <cellStyle name="Cellule liée 11" xfId="21082" hidden="1" xr:uid="{00000000-0005-0000-0000-000021360000}"/>
    <cellStyle name="Cellule liée 11" xfId="21116" hidden="1" xr:uid="{00000000-0005-0000-0000-000022360000}"/>
    <cellStyle name="Cellule liée 11" xfId="21180" hidden="1" xr:uid="{00000000-0005-0000-0000-000023360000}"/>
    <cellStyle name="Cellule liée 11" xfId="21226" hidden="1" xr:uid="{00000000-0005-0000-0000-000024360000}"/>
    <cellStyle name="Cellule liée 11" xfId="21270" hidden="1" xr:uid="{00000000-0005-0000-0000-000025360000}"/>
    <cellStyle name="Cellule liée 11" xfId="21309" hidden="1" xr:uid="{00000000-0005-0000-0000-000026360000}"/>
    <cellStyle name="Cellule liée 11" xfId="21345" hidden="1" xr:uid="{00000000-0005-0000-0000-000027360000}"/>
    <cellStyle name="Cellule liée 11" xfId="21380" hidden="1" xr:uid="{00000000-0005-0000-0000-000028360000}"/>
    <cellStyle name="Cellule liée 11" xfId="21450" hidden="1" xr:uid="{00000000-0005-0000-0000-000029360000}"/>
    <cellStyle name="Cellule liée 11" xfId="21608" hidden="1" xr:uid="{00000000-0005-0000-0000-00002A360000}"/>
    <cellStyle name="Cellule liée 11" xfId="21705" hidden="1" xr:uid="{00000000-0005-0000-0000-00002B360000}"/>
    <cellStyle name="Cellule liée 11" xfId="21750" hidden="1" xr:uid="{00000000-0005-0000-0000-00002C360000}"/>
    <cellStyle name="Cellule liée 11" xfId="21800" hidden="1" xr:uid="{00000000-0005-0000-0000-00002D360000}"/>
    <cellStyle name="Cellule liée 11" xfId="21850" hidden="1" xr:uid="{00000000-0005-0000-0000-00002E360000}"/>
    <cellStyle name="Cellule liée 11" xfId="21900" hidden="1" xr:uid="{00000000-0005-0000-0000-00002F360000}"/>
    <cellStyle name="Cellule liée 11" xfId="21949" hidden="1" xr:uid="{00000000-0005-0000-0000-000030360000}"/>
    <cellStyle name="Cellule liée 11" xfId="21998" hidden="1" xr:uid="{00000000-0005-0000-0000-000031360000}"/>
    <cellStyle name="Cellule liée 11" xfId="22045" hidden="1" xr:uid="{00000000-0005-0000-0000-000032360000}"/>
    <cellStyle name="Cellule liée 11" xfId="22092" hidden="1" xr:uid="{00000000-0005-0000-0000-000033360000}"/>
    <cellStyle name="Cellule liée 11" xfId="22137" hidden="1" xr:uid="{00000000-0005-0000-0000-000034360000}"/>
    <cellStyle name="Cellule liée 11" xfId="22176" hidden="1" xr:uid="{00000000-0005-0000-0000-000035360000}"/>
    <cellStyle name="Cellule liée 11" xfId="22213" hidden="1" xr:uid="{00000000-0005-0000-0000-000036360000}"/>
    <cellStyle name="Cellule liée 11" xfId="22247" hidden="1" xr:uid="{00000000-0005-0000-0000-000037360000}"/>
    <cellStyle name="Cellule liée 11" xfId="22352" hidden="1" xr:uid="{00000000-0005-0000-0000-000038360000}"/>
    <cellStyle name="Cellule liée 11" xfId="22384" hidden="1" xr:uid="{00000000-0005-0000-0000-000039360000}"/>
    <cellStyle name="Cellule liée 11" xfId="22447" hidden="1" xr:uid="{00000000-0005-0000-0000-00003A360000}"/>
    <cellStyle name="Cellule liée 11" xfId="22493" hidden="1" xr:uid="{00000000-0005-0000-0000-00003B360000}"/>
    <cellStyle name="Cellule liée 11" xfId="22537" hidden="1" xr:uid="{00000000-0005-0000-0000-00003C360000}"/>
    <cellStyle name="Cellule liée 11" xfId="22576" hidden="1" xr:uid="{00000000-0005-0000-0000-00003D360000}"/>
    <cellStyle name="Cellule liée 11" xfId="22612" hidden="1" xr:uid="{00000000-0005-0000-0000-00003E360000}"/>
    <cellStyle name="Cellule liée 11" xfId="22647" hidden="1" xr:uid="{00000000-0005-0000-0000-00003F360000}"/>
    <cellStyle name="Cellule liée 11" xfId="22716" hidden="1" xr:uid="{00000000-0005-0000-0000-000040360000}"/>
    <cellStyle name="Cellule liée 11" xfId="21556" hidden="1" xr:uid="{00000000-0005-0000-0000-000041360000}"/>
    <cellStyle name="Cellule liée 11" xfId="19071" hidden="1" xr:uid="{00000000-0005-0000-0000-000042360000}"/>
    <cellStyle name="Cellule liée 11" xfId="16830" hidden="1" xr:uid="{00000000-0005-0000-0000-000043360000}"/>
    <cellStyle name="Cellule liée 11" xfId="22793" hidden="1" xr:uid="{00000000-0005-0000-0000-000044360000}"/>
    <cellStyle name="Cellule liée 11" xfId="22843" hidden="1" xr:uid="{00000000-0005-0000-0000-000045360000}"/>
    <cellStyle name="Cellule liée 11" xfId="22893" hidden="1" xr:uid="{00000000-0005-0000-0000-000046360000}"/>
    <cellStyle name="Cellule liée 11" xfId="22943" hidden="1" xr:uid="{00000000-0005-0000-0000-000047360000}"/>
    <cellStyle name="Cellule liée 11" xfId="22991" hidden="1" xr:uid="{00000000-0005-0000-0000-000048360000}"/>
    <cellStyle name="Cellule liée 11" xfId="23040" hidden="1" xr:uid="{00000000-0005-0000-0000-000049360000}"/>
    <cellStyle name="Cellule liée 11" xfId="23086" hidden="1" xr:uid="{00000000-0005-0000-0000-00004A360000}"/>
    <cellStyle name="Cellule liée 11" xfId="23133" hidden="1" xr:uid="{00000000-0005-0000-0000-00004B360000}"/>
    <cellStyle name="Cellule liée 11" xfId="23178" hidden="1" xr:uid="{00000000-0005-0000-0000-00004C360000}"/>
    <cellStyle name="Cellule liée 11" xfId="23217" hidden="1" xr:uid="{00000000-0005-0000-0000-00004D360000}"/>
    <cellStyle name="Cellule liée 11" xfId="23254" hidden="1" xr:uid="{00000000-0005-0000-0000-00004E360000}"/>
    <cellStyle name="Cellule liée 11" xfId="23288" hidden="1" xr:uid="{00000000-0005-0000-0000-00004F360000}"/>
    <cellStyle name="Cellule liée 11" xfId="23394" hidden="1" xr:uid="{00000000-0005-0000-0000-000050360000}"/>
    <cellStyle name="Cellule liée 11" xfId="23428" hidden="1" xr:uid="{00000000-0005-0000-0000-000051360000}"/>
    <cellStyle name="Cellule liée 11" xfId="23491" hidden="1" xr:uid="{00000000-0005-0000-0000-000052360000}"/>
    <cellStyle name="Cellule liée 11" xfId="23537" hidden="1" xr:uid="{00000000-0005-0000-0000-000053360000}"/>
    <cellStyle name="Cellule liée 11" xfId="23581" hidden="1" xr:uid="{00000000-0005-0000-0000-000054360000}"/>
    <cellStyle name="Cellule liée 11" xfId="23620" hidden="1" xr:uid="{00000000-0005-0000-0000-000055360000}"/>
    <cellStyle name="Cellule liée 11" xfId="23656" hidden="1" xr:uid="{00000000-0005-0000-0000-000056360000}"/>
    <cellStyle name="Cellule liée 11" xfId="23691" hidden="1" xr:uid="{00000000-0005-0000-0000-000057360000}"/>
    <cellStyle name="Cellule liée 11" xfId="23758" hidden="1" xr:uid="{00000000-0005-0000-0000-000058360000}"/>
    <cellStyle name="Cellule liée 11" xfId="23909" hidden="1" xr:uid="{00000000-0005-0000-0000-000059360000}"/>
    <cellStyle name="Cellule liée 11" xfId="24005" hidden="1" xr:uid="{00000000-0005-0000-0000-00005A360000}"/>
    <cellStyle name="Cellule liée 11" xfId="24050" hidden="1" xr:uid="{00000000-0005-0000-0000-00005B360000}"/>
    <cellStyle name="Cellule liée 11" xfId="24100" hidden="1" xr:uid="{00000000-0005-0000-0000-00005C360000}"/>
    <cellStyle name="Cellule liée 11" xfId="24150" hidden="1" xr:uid="{00000000-0005-0000-0000-00005D360000}"/>
    <cellStyle name="Cellule liée 11" xfId="24200" hidden="1" xr:uid="{00000000-0005-0000-0000-00005E360000}"/>
    <cellStyle name="Cellule liée 11" xfId="24249" hidden="1" xr:uid="{00000000-0005-0000-0000-00005F360000}"/>
    <cellStyle name="Cellule liée 11" xfId="24298" hidden="1" xr:uid="{00000000-0005-0000-0000-000060360000}"/>
    <cellStyle name="Cellule liée 11" xfId="24345" hidden="1" xr:uid="{00000000-0005-0000-0000-000061360000}"/>
    <cellStyle name="Cellule liée 11" xfId="24392" hidden="1" xr:uid="{00000000-0005-0000-0000-000062360000}"/>
    <cellStyle name="Cellule liée 11" xfId="24437" hidden="1" xr:uid="{00000000-0005-0000-0000-000063360000}"/>
    <cellStyle name="Cellule liée 11" xfId="24476" hidden="1" xr:uid="{00000000-0005-0000-0000-000064360000}"/>
    <cellStyle name="Cellule liée 11" xfId="24513" hidden="1" xr:uid="{00000000-0005-0000-0000-000065360000}"/>
    <cellStyle name="Cellule liée 11" xfId="24547" hidden="1" xr:uid="{00000000-0005-0000-0000-000066360000}"/>
    <cellStyle name="Cellule liée 11" xfId="24652" hidden="1" xr:uid="{00000000-0005-0000-0000-000067360000}"/>
    <cellStyle name="Cellule liée 11" xfId="24684" hidden="1" xr:uid="{00000000-0005-0000-0000-000068360000}"/>
    <cellStyle name="Cellule liée 11" xfId="24747" hidden="1" xr:uid="{00000000-0005-0000-0000-000069360000}"/>
    <cellStyle name="Cellule liée 11" xfId="24793" hidden="1" xr:uid="{00000000-0005-0000-0000-00006A360000}"/>
    <cellStyle name="Cellule liée 11" xfId="24837" hidden="1" xr:uid="{00000000-0005-0000-0000-00006B360000}"/>
    <cellStyle name="Cellule liée 11" xfId="24876" hidden="1" xr:uid="{00000000-0005-0000-0000-00006C360000}"/>
    <cellStyle name="Cellule liée 11" xfId="24912" hidden="1" xr:uid="{00000000-0005-0000-0000-00006D360000}"/>
    <cellStyle name="Cellule liée 11" xfId="24947" hidden="1" xr:uid="{00000000-0005-0000-0000-00006E360000}"/>
    <cellStyle name="Cellule liée 11" xfId="25014" hidden="1" xr:uid="{00000000-0005-0000-0000-00006F360000}"/>
    <cellStyle name="Cellule liée 11" xfId="23857" hidden="1" xr:uid="{00000000-0005-0000-0000-000070360000}"/>
    <cellStyle name="Cellule liée 11" xfId="19171" hidden="1" xr:uid="{00000000-0005-0000-0000-000071360000}"/>
    <cellStyle name="Cellule liée 11" xfId="25046" hidden="1" xr:uid="{00000000-0005-0000-0000-000072360000}"/>
    <cellStyle name="Cellule liée 11" xfId="25092" hidden="1" xr:uid="{00000000-0005-0000-0000-000073360000}"/>
    <cellStyle name="Cellule liée 11" xfId="25142" hidden="1" xr:uid="{00000000-0005-0000-0000-000074360000}"/>
    <cellStyle name="Cellule liée 11" xfId="25192" hidden="1" xr:uid="{00000000-0005-0000-0000-000075360000}"/>
    <cellStyle name="Cellule liée 11" xfId="25242" hidden="1" xr:uid="{00000000-0005-0000-0000-000076360000}"/>
    <cellStyle name="Cellule liée 11" xfId="25291" hidden="1" xr:uid="{00000000-0005-0000-0000-000077360000}"/>
    <cellStyle name="Cellule liée 11" xfId="25340" hidden="1" xr:uid="{00000000-0005-0000-0000-000078360000}"/>
    <cellStyle name="Cellule liée 11" xfId="25387" hidden="1" xr:uid="{00000000-0005-0000-0000-000079360000}"/>
    <cellStyle name="Cellule liée 11" xfId="25433" hidden="1" xr:uid="{00000000-0005-0000-0000-00007A360000}"/>
    <cellStyle name="Cellule liée 11" xfId="25477" hidden="1" xr:uid="{00000000-0005-0000-0000-00007B360000}"/>
    <cellStyle name="Cellule liée 11" xfId="25515" hidden="1" xr:uid="{00000000-0005-0000-0000-00007C360000}"/>
    <cellStyle name="Cellule liée 11" xfId="25552" hidden="1" xr:uid="{00000000-0005-0000-0000-00007D360000}"/>
    <cellStyle name="Cellule liée 11" xfId="25586" hidden="1" xr:uid="{00000000-0005-0000-0000-00007E360000}"/>
    <cellStyle name="Cellule liée 11" xfId="25690" hidden="1" xr:uid="{00000000-0005-0000-0000-00007F360000}"/>
    <cellStyle name="Cellule liée 11" xfId="25724" hidden="1" xr:uid="{00000000-0005-0000-0000-000080360000}"/>
    <cellStyle name="Cellule liée 11" xfId="25786" hidden="1" xr:uid="{00000000-0005-0000-0000-000081360000}"/>
    <cellStyle name="Cellule liée 11" xfId="25832" hidden="1" xr:uid="{00000000-0005-0000-0000-000082360000}"/>
    <cellStyle name="Cellule liée 11" xfId="25876" hidden="1" xr:uid="{00000000-0005-0000-0000-000083360000}"/>
    <cellStyle name="Cellule liée 11" xfId="25915" hidden="1" xr:uid="{00000000-0005-0000-0000-000084360000}"/>
    <cellStyle name="Cellule liée 11" xfId="25951" hidden="1" xr:uid="{00000000-0005-0000-0000-000085360000}"/>
    <cellStyle name="Cellule liée 11" xfId="25986" hidden="1" xr:uid="{00000000-0005-0000-0000-000086360000}"/>
    <cellStyle name="Cellule liée 11" xfId="26052" hidden="1" xr:uid="{00000000-0005-0000-0000-000087360000}"/>
    <cellStyle name="Cellule liée 11" xfId="26174" hidden="1" xr:uid="{00000000-0005-0000-0000-000088360000}"/>
    <cellStyle name="Cellule liée 11" xfId="26270" hidden="1" xr:uid="{00000000-0005-0000-0000-000089360000}"/>
    <cellStyle name="Cellule liée 11" xfId="26315" hidden="1" xr:uid="{00000000-0005-0000-0000-00008A360000}"/>
    <cellStyle name="Cellule liée 11" xfId="26365" hidden="1" xr:uid="{00000000-0005-0000-0000-00008B360000}"/>
    <cellStyle name="Cellule liée 11" xfId="26415" hidden="1" xr:uid="{00000000-0005-0000-0000-00008C360000}"/>
    <cellStyle name="Cellule liée 11" xfId="26465" hidden="1" xr:uid="{00000000-0005-0000-0000-00008D360000}"/>
    <cellStyle name="Cellule liée 11" xfId="26514" hidden="1" xr:uid="{00000000-0005-0000-0000-00008E360000}"/>
    <cellStyle name="Cellule liée 11" xfId="26563" hidden="1" xr:uid="{00000000-0005-0000-0000-00008F360000}"/>
    <cellStyle name="Cellule liée 11" xfId="26610" hidden="1" xr:uid="{00000000-0005-0000-0000-000090360000}"/>
    <cellStyle name="Cellule liée 11" xfId="26657" hidden="1" xr:uid="{00000000-0005-0000-0000-000091360000}"/>
    <cellStyle name="Cellule liée 11" xfId="26702" hidden="1" xr:uid="{00000000-0005-0000-0000-000092360000}"/>
    <cellStyle name="Cellule liée 11" xfId="26741" hidden="1" xr:uid="{00000000-0005-0000-0000-000093360000}"/>
    <cellStyle name="Cellule liée 11" xfId="26778" hidden="1" xr:uid="{00000000-0005-0000-0000-000094360000}"/>
    <cellStyle name="Cellule liée 11" xfId="26812" hidden="1" xr:uid="{00000000-0005-0000-0000-000095360000}"/>
    <cellStyle name="Cellule liée 11" xfId="26916" hidden="1" xr:uid="{00000000-0005-0000-0000-000096360000}"/>
    <cellStyle name="Cellule liée 11" xfId="26948" hidden="1" xr:uid="{00000000-0005-0000-0000-000097360000}"/>
    <cellStyle name="Cellule liée 11" xfId="27010" hidden="1" xr:uid="{00000000-0005-0000-0000-000098360000}"/>
    <cellStyle name="Cellule liée 11" xfId="27056" hidden="1" xr:uid="{00000000-0005-0000-0000-000099360000}"/>
    <cellStyle name="Cellule liée 11" xfId="27100" hidden="1" xr:uid="{00000000-0005-0000-0000-00009A360000}"/>
    <cellStyle name="Cellule liée 11" xfId="27139" hidden="1" xr:uid="{00000000-0005-0000-0000-00009B360000}"/>
    <cellStyle name="Cellule liée 11" xfId="27175" hidden="1" xr:uid="{00000000-0005-0000-0000-00009C360000}"/>
    <cellStyle name="Cellule liée 11" xfId="27210" hidden="1" xr:uid="{00000000-0005-0000-0000-00009D360000}"/>
    <cellStyle name="Cellule liée 11" xfId="27276" hidden="1" xr:uid="{00000000-0005-0000-0000-00009E360000}"/>
    <cellStyle name="Cellule liée 11" xfId="26123" hidden="1" xr:uid="{00000000-0005-0000-0000-00009F360000}"/>
    <cellStyle name="Cellule liée 11" xfId="21402" hidden="1" xr:uid="{00000000-0005-0000-0000-0000A0360000}"/>
    <cellStyle name="Cellule liée 11" xfId="21401" hidden="1" xr:uid="{00000000-0005-0000-0000-0000A1360000}"/>
    <cellStyle name="Cellule liée 11" xfId="27327" hidden="1" xr:uid="{00000000-0005-0000-0000-0000A2360000}"/>
    <cellStyle name="Cellule liée 11" xfId="27376" hidden="1" xr:uid="{00000000-0005-0000-0000-0000A3360000}"/>
    <cellStyle name="Cellule liée 11" xfId="27425" hidden="1" xr:uid="{00000000-0005-0000-0000-0000A4360000}"/>
    <cellStyle name="Cellule liée 11" xfId="27474" hidden="1" xr:uid="{00000000-0005-0000-0000-0000A5360000}"/>
    <cellStyle name="Cellule liée 11" xfId="27522" hidden="1" xr:uid="{00000000-0005-0000-0000-0000A6360000}"/>
    <cellStyle name="Cellule liée 11" xfId="27570" hidden="1" xr:uid="{00000000-0005-0000-0000-0000A7360000}"/>
    <cellStyle name="Cellule liée 11" xfId="27616" hidden="1" xr:uid="{00000000-0005-0000-0000-0000A8360000}"/>
    <cellStyle name="Cellule liée 11" xfId="27663" hidden="1" xr:uid="{00000000-0005-0000-0000-0000A9360000}"/>
    <cellStyle name="Cellule liée 11" xfId="27708" hidden="1" xr:uid="{00000000-0005-0000-0000-0000AA360000}"/>
    <cellStyle name="Cellule liée 11" xfId="27747" hidden="1" xr:uid="{00000000-0005-0000-0000-0000AB360000}"/>
    <cellStyle name="Cellule liée 11" xfId="27784" hidden="1" xr:uid="{00000000-0005-0000-0000-0000AC360000}"/>
    <cellStyle name="Cellule liée 11" xfId="27818" hidden="1" xr:uid="{00000000-0005-0000-0000-0000AD360000}"/>
    <cellStyle name="Cellule liée 11" xfId="27921" hidden="1" xr:uid="{00000000-0005-0000-0000-0000AE360000}"/>
    <cellStyle name="Cellule liée 11" xfId="27953" hidden="1" xr:uid="{00000000-0005-0000-0000-0000AF360000}"/>
    <cellStyle name="Cellule liée 11" xfId="28015" hidden="1" xr:uid="{00000000-0005-0000-0000-0000B0360000}"/>
    <cellStyle name="Cellule liée 11" xfId="28061" hidden="1" xr:uid="{00000000-0005-0000-0000-0000B1360000}"/>
    <cellStyle name="Cellule liée 11" xfId="28105" hidden="1" xr:uid="{00000000-0005-0000-0000-0000B2360000}"/>
    <cellStyle name="Cellule liée 11" xfId="28144" hidden="1" xr:uid="{00000000-0005-0000-0000-0000B3360000}"/>
    <cellStyle name="Cellule liée 11" xfId="28180" hidden="1" xr:uid="{00000000-0005-0000-0000-0000B4360000}"/>
    <cellStyle name="Cellule liée 11" xfId="28215" hidden="1" xr:uid="{00000000-0005-0000-0000-0000B5360000}"/>
    <cellStyle name="Cellule liée 11" xfId="28281" hidden="1" xr:uid="{00000000-0005-0000-0000-0000B6360000}"/>
    <cellStyle name="Cellule liée 11" xfId="28381" hidden="1" xr:uid="{00000000-0005-0000-0000-0000B7360000}"/>
    <cellStyle name="Cellule liée 11" xfId="28476" hidden="1" xr:uid="{00000000-0005-0000-0000-0000B8360000}"/>
    <cellStyle name="Cellule liée 11" xfId="28521" hidden="1" xr:uid="{00000000-0005-0000-0000-0000B9360000}"/>
    <cellStyle name="Cellule liée 11" xfId="28571" hidden="1" xr:uid="{00000000-0005-0000-0000-0000BA360000}"/>
    <cellStyle name="Cellule liée 11" xfId="28621" hidden="1" xr:uid="{00000000-0005-0000-0000-0000BB360000}"/>
    <cellStyle name="Cellule liée 11" xfId="28671" hidden="1" xr:uid="{00000000-0005-0000-0000-0000BC360000}"/>
    <cellStyle name="Cellule liée 11" xfId="28720" hidden="1" xr:uid="{00000000-0005-0000-0000-0000BD360000}"/>
    <cellStyle name="Cellule liée 11" xfId="28769" hidden="1" xr:uid="{00000000-0005-0000-0000-0000BE360000}"/>
    <cellStyle name="Cellule liée 11" xfId="28816" hidden="1" xr:uid="{00000000-0005-0000-0000-0000BF360000}"/>
    <cellStyle name="Cellule liée 11" xfId="28863" hidden="1" xr:uid="{00000000-0005-0000-0000-0000C0360000}"/>
    <cellStyle name="Cellule liée 11" xfId="28908" hidden="1" xr:uid="{00000000-0005-0000-0000-0000C1360000}"/>
    <cellStyle name="Cellule liée 11" xfId="28947" hidden="1" xr:uid="{00000000-0005-0000-0000-0000C2360000}"/>
    <cellStyle name="Cellule liée 11" xfId="28984" hidden="1" xr:uid="{00000000-0005-0000-0000-0000C3360000}"/>
    <cellStyle name="Cellule liée 11" xfId="29018" hidden="1" xr:uid="{00000000-0005-0000-0000-0000C4360000}"/>
    <cellStyle name="Cellule liée 11" xfId="29121" hidden="1" xr:uid="{00000000-0005-0000-0000-0000C5360000}"/>
    <cellStyle name="Cellule liée 11" xfId="29153" hidden="1" xr:uid="{00000000-0005-0000-0000-0000C6360000}"/>
    <cellStyle name="Cellule liée 11" xfId="29215" hidden="1" xr:uid="{00000000-0005-0000-0000-0000C7360000}"/>
    <cellStyle name="Cellule liée 11" xfId="29261" hidden="1" xr:uid="{00000000-0005-0000-0000-0000C8360000}"/>
    <cellStyle name="Cellule liée 11" xfId="29305" hidden="1" xr:uid="{00000000-0005-0000-0000-0000C9360000}"/>
    <cellStyle name="Cellule liée 11" xfId="29344" hidden="1" xr:uid="{00000000-0005-0000-0000-0000CA360000}"/>
    <cellStyle name="Cellule liée 11" xfId="29380" hidden="1" xr:uid="{00000000-0005-0000-0000-0000CB360000}"/>
    <cellStyle name="Cellule liée 11" xfId="29415" hidden="1" xr:uid="{00000000-0005-0000-0000-0000CC360000}"/>
    <cellStyle name="Cellule liée 11" xfId="29481" hidden="1" xr:uid="{00000000-0005-0000-0000-0000CD360000}"/>
    <cellStyle name="Cellule liée 11" xfId="28331" hidden="1" xr:uid="{00000000-0005-0000-0000-0000CE360000}"/>
    <cellStyle name="Cellule liée 11" xfId="29527" hidden="1" xr:uid="{00000000-0005-0000-0000-0000CF360000}"/>
    <cellStyle name="Cellule liée 11" xfId="29618" hidden="1" xr:uid="{00000000-0005-0000-0000-0000D0360000}"/>
    <cellStyle name="Cellule liée 11" xfId="29663" hidden="1" xr:uid="{00000000-0005-0000-0000-0000D1360000}"/>
    <cellStyle name="Cellule liée 11" xfId="29712" hidden="1" xr:uid="{00000000-0005-0000-0000-0000D2360000}"/>
    <cellStyle name="Cellule liée 11" xfId="29761" hidden="1" xr:uid="{00000000-0005-0000-0000-0000D3360000}"/>
    <cellStyle name="Cellule liée 11" xfId="29810" hidden="1" xr:uid="{00000000-0005-0000-0000-0000D4360000}"/>
    <cellStyle name="Cellule liée 11" xfId="29858" hidden="1" xr:uid="{00000000-0005-0000-0000-0000D5360000}"/>
    <cellStyle name="Cellule liée 11" xfId="29906" hidden="1" xr:uid="{00000000-0005-0000-0000-0000D6360000}"/>
    <cellStyle name="Cellule liée 11" xfId="29952" hidden="1" xr:uid="{00000000-0005-0000-0000-0000D7360000}"/>
    <cellStyle name="Cellule liée 11" xfId="29998" hidden="1" xr:uid="{00000000-0005-0000-0000-0000D8360000}"/>
    <cellStyle name="Cellule liée 11" xfId="30042" hidden="1" xr:uid="{00000000-0005-0000-0000-0000D9360000}"/>
    <cellStyle name="Cellule liée 11" xfId="30080" hidden="1" xr:uid="{00000000-0005-0000-0000-0000DA360000}"/>
    <cellStyle name="Cellule liée 11" xfId="30117" hidden="1" xr:uid="{00000000-0005-0000-0000-0000DB360000}"/>
    <cellStyle name="Cellule liée 11" xfId="30151" hidden="1" xr:uid="{00000000-0005-0000-0000-0000DC360000}"/>
    <cellStyle name="Cellule liée 11" xfId="30253" hidden="1" xr:uid="{00000000-0005-0000-0000-0000DD360000}"/>
    <cellStyle name="Cellule liée 11" xfId="30285" hidden="1" xr:uid="{00000000-0005-0000-0000-0000DE360000}"/>
    <cellStyle name="Cellule liée 11" xfId="30347" hidden="1" xr:uid="{00000000-0005-0000-0000-0000DF360000}"/>
    <cellStyle name="Cellule liée 11" xfId="30393" hidden="1" xr:uid="{00000000-0005-0000-0000-0000E0360000}"/>
    <cellStyle name="Cellule liée 11" xfId="30437" hidden="1" xr:uid="{00000000-0005-0000-0000-0000E1360000}"/>
    <cellStyle name="Cellule liée 11" xfId="30476" hidden="1" xr:uid="{00000000-0005-0000-0000-0000E2360000}"/>
    <cellStyle name="Cellule liée 11" xfId="30512" hidden="1" xr:uid="{00000000-0005-0000-0000-0000E3360000}"/>
    <cellStyle name="Cellule liée 11" xfId="30547" hidden="1" xr:uid="{00000000-0005-0000-0000-0000E4360000}"/>
    <cellStyle name="Cellule liée 11" xfId="30613" hidden="1" xr:uid="{00000000-0005-0000-0000-0000E5360000}"/>
    <cellStyle name="Cellule liée 11" xfId="30713" hidden="1" xr:uid="{00000000-0005-0000-0000-0000E6360000}"/>
    <cellStyle name="Cellule liée 11" xfId="30808" hidden="1" xr:uid="{00000000-0005-0000-0000-0000E7360000}"/>
    <cellStyle name="Cellule liée 11" xfId="30853" hidden="1" xr:uid="{00000000-0005-0000-0000-0000E8360000}"/>
    <cellStyle name="Cellule liée 11" xfId="30903" hidden="1" xr:uid="{00000000-0005-0000-0000-0000E9360000}"/>
    <cellStyle name="Cellule liée 11" xfId="30953" hidden="1" xr:uid="{00000000-0005-0000-0000-0000EA360000}"/>
    <cellStyle name="Cellule liée 11" xfId="31003" hidden="1" xr:uid="{00000000-0005-0000-0000-0000EB360000}"/>
    <cellStyle name="Cellule liée 11" xfId="31052" hidden="1" xr:uid="{00000000-0005-0000-0000-0000EC360000}"/>
    <cellStyle name="Cellule liée 11" xfId="31101" hidden="1" xr:uid="{00000000-0005-0000-0000-0000ED360000}"/>
    <cellStyle name="Cellule liée 11" xfId="31148" hidden="1" xr:uid="{00000000-0005-0000-0000-0000EE360000}"/>
    <cellStyle name="Cellule liée 11" xfId="31195" hidden="1" xr:uid="{00000000-0005-0000-0000-0000EF360000}"/>
    <cellStyle name="Cellule liée 11" xfId="31240" hidden="1" xr:uid="{00000000-0005-0000-0000-0000F0360000}"/>
    <cellStyle name="Cellule liée 11" xfId="31279" hidden="1" xr:uid="{00000000-0005-0000-0000-0000F1360000}"/>
    <cellStyle name="Cellule liée 11" xfId="31316" hidden="1" xr:uid="{00000000-0005-0000-0000-0000F2360000}"/>
    <cellStyle name="Cellule liée 11" xfId="31350" hidden="1" xr:uid="{00000000-0005-0000-0000-0000F3360000}"/>
    <cellStyle name="Cellule liée 11" xfId="31453" hidden="1" xr:uid="{00000000-0005-0000-0000-0000F4360000}"/>
    <cellStyle name="Cellule liée 11" xfId="31485" hidden="1" xr:uid="{00000000-0005-0000-0000-0000F5360000}"/>
    <cellStyle name="Cellule liée 11" xfId="31547" hidden="1" xr:uid="{00000000-0005-0000-0000-0000F6360000}"/>
    <cellStyle name="Cellule liée 11" xfId="31593" hidden="1" xr:uid="{00000000-0005-0000-0000-0000F7360000}"/>
    <cellStyle name="Cellule liée 11" xfId="31637" hidden="1" xr:uid="{00000000-0005-0000-0000-0000F8360000}"/>
    <cellStyle name="Cellule liée 11" xfId="31676" hidden="1" xr:uid="{00000000-0005-0000-0000-0000F9360000}"/>
    <cellStyle name="Cellule liée 11" xfId="31712" hidden="1" xr:uid="{00000000-0005-0000-0000-0000FA360000}"/>
    <cellStyle name="Cellule liée 11" xfId="31747" hidden="1" xr:uid="{00000000-0005-0000-0000-0000FB360000}"/>
    <cellStyle name="Cellule liée 11" xfId="31813" hidden="1" xr:uid="{00000000-0005-0000-0000-0000FC360000}"/>
    <cellStyle name="Cellule liée 11" xfId="30663" xr:uid="{00000000-0005-0000-0000-0000FD360000}"/>
    <cellStyle name="Cellule liée 12" xfId="6098" hidden="1" xr:uid="{00000000-0005-0000-0000-0000FE360000}"/>
    <cellStyle name="Cellule liée 12" xfId="31874" xr:uid="{00000000-0005-0000-0000-0000FF360000}"/>
    <cellStyle name="Cellule liée 13" xfId="6115" hidden="1" xr:uid="{00000000-0005-0000-0000-000000370000}"/>
    <cellStyle name="Cellule liée 13" xfId="31875" xr:uid="{00000000-0005-0000-0000-000001370000}"/>
    <cellStyle name="Cellule liée 14" xfId="6120" hidden="1" xr:uid="{00000000-0005-0000-0000-000002370000}"/>
    <cellStyle name="Cellule liée 14" xfId="31876" xr:uid="{00000000-0005-0000-0000-000003370000}"/>
    <cellStyle name="Cellule liée 15" xfId="6124" hidden="1" xr:uid="{00000000-0005-0000-0000-000004370000}"/>
    <cellStyle name="Cellule liée 15" xfId="31877" xr:uid="{00000000-0005-0000-0000-000005370000}"/>
    <cellStyle name="Cellule liée 16" xfId="6128" hidden="1" xr:uid="{00000000-0005-0000-0000-000006370000}"/>
    <cellStyle name="Cellule liée 16" xfId="31878" xr:uid="{00000000-0005-0000-0000-000007370000}"/>
    <cellStyle name="Cellule liée 17" xfId="6132" hidden="1" xr:uid="{00000000-0005-0000-0000-000008370000}"/>
    <cellStyle name="Cellule liée 17" xfId="31879" xr:uid="{00000000-0005-0000-0000-000009370000}"/>
    <cellStyle name="Cellule liée 18" xfId="6136" hidden="1" xr:uid="{00000000-0005-0000-0000-00000A370000}"/>
    <cellStyle name="Cellule liée 18" xfId="31880" xr:uid="{00000000-0005-0000-0000-00000B370000}"/>
    <cellStyle name="Cellule liée 19" xfId="6140" hidden="1" xr:uid="{00000000-0005-0000-0000-00000C370000}"/>
    <cellStyle name="Cellule liée 19" xfId="31881" xr:uid="{00000000-0005-0000-0000-00000D370000}"/>
    <cellStyle name="Cellule liée 2" xfId="114" hidden="1" xr:uid="{00000000-0005-0000-0000-00000E370000}"/>
    <cellStyle name="Cellule liée 2" xfId="216" hidden="1" xr:uid="{00000000-0005-0000-0000-00000F370000}"/>
    <cellStyle name="Cellule liée 2" xfId="326" hidden="1" xr:uid="{00000000-0005-0000-0000-000010370000}"/>
    <cellStyle name="Cellule liée 2" xfId="376" hidden="1" xr:uid="{00000000-0005-0000-0000-000011370000}"/>
    <cellStyle name="Cellule liée 2" xfId="426" hidden="1" xr:uid="{00000000-0005-0000-0000-000012370000}"/>
    <cellStyle name="Cellule liée 2" xfId="476" hidden="1" xr:uid="{00000000-0005-0000-0000-000013370000}"/>
    <cellStyle name="Cellule liée 2" xfId="525" hidden="1" xr:uid="{00000000-0005-0000-0000-000014370000}"/>
    <cellStyle name="Cellule liée 2" xfId="573" hidden="1" xr:uid="{00000000-0005-0000-0000-000015370000}"/>
    <cellStyle name="Cellule liée 2" xfId="620" hidden="1" xr:uid="{00000000-0005-0000-0000-000016370000}"/>
    <cellStyle name="Cellule liée 2" xfId="667" hidden="1" xr:uid="{00000000-0005-0000-0000-000017370000}"/>
    <cellStyle name="Cellule liée 2" xfId="712" hidden="1" xr:uid="{00000000-0005-0000-0000-000018370000}"/>
    <cellStyle name="Cellule liée 2" xfId="751" hidden="1" xr:uid="{00000000-0005-0000-0000-000019370000}"/>
    <cellStyle name="Cellule liée 2" xfId="788" hidden="1" xr:uid="{00000000-0005-0000-0000-00001A370000}"/>
    <cellStyle name="Cellule liée 2" xfId="822" hidden="1" xr:uid="{00000000-0005-0000-0000-00001B370000}"/>
    <cellStyle name="Cellule liée 2" xfId="868" hidden="1" xr:uid="{00000000-0005-0000-0000-00001C370000}"/>
    <cellStyle name="Cellule liée 2" xfId="837" hidden="1" xr:uid="{00000000-0005-0000-0000-00001D370000}"/>
    <cellStyle name="Cellule liée 2" xfId="1035" hidden="1" xr:uid="{00000000-0005-0000-0000-00001E370000}"/>
    <cellStyle name="Cellule liée 2" xfId="1081" hidden="1" xr:uid="{00000000-0005-0000-0000-00001F370000}"/>
    <cellStyle name="Cellule liée 2" xfId="1124" hidden="1" xr:uid="{00000000-0005-0000-0000-000020370000}"/>
    <cellStyle name="Cellule liée 2" xfId="1163" hidden="1" xr:uid="{00000000-0005-0000-0000-000021370000}"/>
    <cellStyle name="Cellule liée 2" xfId="1199" hidden="1" xr:uid="{00000000-0005-0000-0000-000022370000}"/>
    <cellStyle name="Cellule liée 2" xfId="1234" hidden="1" xr:uid="{00000000-0005-0000-0000-000023370000}"/>
    <cellStyle name="Cellule liée 2" xfId="1243" hidden="1" xr:uid="{00000000-0005-0000-0000-000024370000}"/>
    <cellStyle name="Cellule liée 2" xfId="1490" hidden="1" xr:uid="{00000000-0005-0000-0000-000025370000}"/>
    <cellStyle name="Cellule liée 2" xfId="1592" hidden="1" xr:uid="{00000000-0005-0000-0000-000026370000}"/>
    <cellStyle name="Cellule liée 2" xfId="1702" hidden="1" xr:uid="{00000000-0005-0000-0000-000027370000}"/>
    <cellStyle name="Cellule liée 2" xfId="1752" hidden="1" xr:uid="{00000000-0005-0000-0000-000028370000}"/>
    <cellStyle name="Cellule liée 2" xfId="1802" hidden="1" xr:uid="{00000000-0005-0000-0000-000029370000}"/>
    <cellStyle name="Cellule liée 2" xfId="1852" hidden="1" xr:uid="{00000000-0005-0000-0000-00002A370000}"/>
    <cellStyle name="Cellule liée 2" xfId="1901" hidden="1" xr:uid="{00000000-0005-0000-0000-00002B370000}"/>
    <cellStyle name="Cellule liée 2" xfId="1949" hidden="1" xr:uid="{00000000-0005-0000-0000-00002C370000}"/>
    <cellStyle name="Cellule liée 2" xfId="1996" hidden="1" xr:uid="{00000000-0005-0000-0000-00002D370000}"/>
    <cellStyle name="Cellule liée 2" xfId="2043" hidden="1" xr:uid="{00000000-0005-0000-0000-00002E370000}"/>
    <cellStyle name="Cellule liée 2" xfId="2088" hidden="1" xr:uid="{00000000-0005-0000-0000-00002F370000}"/>
    <cellStyle name="Cellule liée 2" xfId="2127" hidden="1" xr:uid="{00000000-0005-0000-0000-000030370000}"/>
    <cellStyle name="Cellule liée 2" xfId="2164" hidden="1" xr:uid="{00000000-0005-0000-0000-000031370000}"/>
    <cellStyle name="Cellule liée 2" xfId="2198" hidden="1" xr:uid="{00000000-0005-0000-0000-000032370000}"/>
    <cellStyle name="Cellule liée 2" xfId="2244" hidden="1" xr:uid="{00000000-0005-0000-0000-000033370000}"/>
    <cellStyle name="Cellule liée 2" xfId="2213" hidden="1" xr:uid="{00000000-0005-0000-0000-000034370000}"/>
    <cellStyle name="Cellule liée 2" xfId="2411" hidden="1" xr:uid="{00000000-0005-0000-0000-000035370000}"/>
    <cellStyle name="Cellule liée 2" xfId="2457" hidden="1" xr:uid="{00000000-0005-0000-0000-000036370000}"/>
    <cellStyle name="Cellule liée 2" xfId="2500" hidden="1" xr:uid="{00000000-0005-0000-0000-000037370000}"/>
    <cellStyle name="Cellule liée 2" xfId="2539" hidden="1" xr:uid="{00000000-0005-0000-0000-000038370000}"/>
    <cellStyle name="Cellule liée 2" xfId="2575" hidden="1" xr:uid="{00000000-0005-0000-0000-000039370000}"/>
    <cellStyle name="Cellule liée 2" xfId="2610" hidden="1" xr:uid="{00000000-0005-0000-0000-00003A370000}"/>
    <cellStyle name="Cellule liée 2" xfId="2618" hidden="1" xr:uid="{00000000-0005-0000-0000-00003B370000}"/>
    <cellStyle name="Cellule liée 2" xfId="1415" hidden="1" xr:uid="{00000000-0005-0000-0000-00003C370000}"/>
    <cellStyle name="Cellule liée 2" xfId="1418" hidden="1" xr:uid="{00000000-0005-0000-0000-00003D370000}"/>
    <cellStyle name="Cellule liée 2" xfId="2788" hidden="1" xr:uid="{00000000-0005-0000-0000-00003E370000}"/>
    <cellStyle name="Cellule liée 2" xfId="2897" hidden="1" xr:uid="{00000000-0005-0000-0000-00003F370000}"/>
    <cellStyle name="Cellule liée 2" xfId="2946" hidden="1" xr:uid="{00000000-0005-0000-0000-000040370000}"/>
    <cellStyle name="Cellule liée 2" xfId="2996" hidden="1" xr:uid="{00000000-0005-0000-0000-000041370000}"/>
    <cellStyle name="Cellule liée 2" xfId="3046" hidden="1" xr:uid="{00000000-0005-0000-0000-000042370000}"/>
    <cellStyle name="Cellule liée 2" xfId="3095" hidden="1" xr:uid="{00000000-0005-0000-0000-000043370000}"/>
    <cellStyle name="Cellule liée 2" xfId="3143" hidden="1" xr:uid="{00000000-0005-0000-0000-000044370000}"/>
    <cellStyle name="Cellule liée 2" xfId="3190" hidden="1" xr:uid="{00000000-0005-0000-0000-000045370000}"/>
    <cellStyle name="Cellule liée 2" xfId="3237" hidden="1" xr:uid="{00000000-0005-0000-0000-000046370000}"/>
    <cellStyle name="Cellule liée 2" xfId="3282" hidden="1" xr:uid="{00000000-0005-0000-0000-000047370000}"/>
    <cellStyle name="Cellule liée 2" xfId="3321" hidden="1" xr:uid="{00000000-0005-0000-0000-000048370000}"/>
    <cellStyle name="Cellule liée 2" xfId="3358" hidden="1" xr:uid="{00000000-0005-0000-0000-000049370000}"/>
    <cellStyle name="Cellule liée 2" xfId="3392" hidden="1" xr:uid="{00000000-0005-0000-0000-00004A370000}"/>
    <cellStyle name="Cellule liée 2" xfId="3438" hidden="1" xr:uid="{00000000-0005-0000-0000-00004B370000}"/>
    <cellStyle name="Cellule liée 2" xfId="3407" hidden="1" xr:uid="{00000000-0005-0000-0000-00004C370000}"/>
    <cellStyle name="Cellule liée 2" xfId="3603" hidden="1" xr:uid="{00000000-0005-0000-0000-00004D370000}"/>
    <cellStyle name="Cellule liée 2" xfId="3649" hidden="1" xr:uid="{00000000-0005-0000-0000-00004E370000}"/>
    <cellStyle name="Cellule liée 2" xfId="3692" hidden="1" xr:uid="{00000000-0005-0000-0000-00004F370000}"/>
    <cellStyle name="Cellule liée 2" xfId="3731" hidden="1" xr:uid="{00000000-0005-0000-0000-000050370000}"/>
    <cellStyle name="Cellule liée 2" xfId="3767" hidden="1" xr:uid="{00000000-0005-0000-0000-000051370000}"/>
    <cellStyle name="Cellule liée 2" xfId="3802" hidden="1" xr:uid="{00000000-0005-0000-0000-000052370000}"/>
    <cellStyle name="Cellule liée 2" xfId="3809" hidden="1" xr:uid="{00000000-0005-0000-0000-000053370000}"/>
    <cellStyle name="Cellule liée 2" xfId="2756" hidden="1" xr:uid="{00000000-0005-0000-0000-000054370000}"/>
    <cellStyle name="Cellule liée 2" xfId="1486" hidden="1" xr:uid="{00000000-0005-0000-0000-000055370000}"/>
    <cellStyle name="Cellule liée 2" xfId="4007" hidden="1" xr:uid="{00000000-0005-0000-0000-000056370000}"/>
    <cellStyle name="Cellule liée 2" xfId="4057" hidden="1" xr:uid="{00000000-0005-0000-0000-000057370000}"/>
    <cellStyle name="Cellule liée 2" xfId="4107" hidden="1" xr:uid="{00000000-0005-0000-0000-000058370000}"/>
    <cellStyle name="Cellule liée 2" xfId="4157" hidden="1" xr:uid="{00000000-0005-0000-0000-000059370000}"/>
    <cellStyle name="Cellule liée 2" xfId="4206" hidden="1" xr:uid="{00000000-0005-0000-0000-00005A370000}"/>
    <cellStyle name="Cellule liée 2" xfId="4254" hidden="1" xr:uid="{00000000-0005-0000-0000-00005B370000}"/>
    <cellStyle name="Cellule liée 2" xfId="4301" hidden="1" xr:uid="{00000000-0005-0000-0000-00005C370000}"/>
    <cellStyle name="Cellule liée 2" xfId="4348" hidden="1" xr:uid="{00000000-0005-0000-0000-00005D370000}"/>
    <cellStyle name="Cellule liée 2" xfId="4393" hidden="1" xr:uid="{00000000-0005-0000-0000-00005E370000}"/>
    <cellStyle name="Cellule liée 2" xfId="4432" hidden="1" xr:uid="{00000000-0005-0000-0000-00005F370000}"/>
    <cellStyle name="Cellule liée 2" xfId="4469" hidden="1" xr:uid="{00000000-0005-0000-0000-000060370000}"/>
    <cellStyle name="Cellule liée 2" xfId="4503" hidden="1" xr:uid="{00000000-0005-0000-0000-000061370000}"/>
    <cellStyle name="Cellule liée 2" xfId="4545" hidden="1" xr:uid="{00000000-0005-0000-0000-000062370000}"/>
    <cellStyle name="Cellule liée 2" xfId="4518" hidden="1" xr:uid="{00000000-0005-0000-0000-000063370000}"/>
    <cellStyle name="Cellule liée 2" xfId="4707" hidden="1" xr:uid="{00000000-0005-0000-0000-000064370000}"/>
    <cellStyle name="Cellule liée 2" xfId="4753" hidden="1" xr:uid="{00000000-0005-0000-0000-000065370000}"/>
    <cellStyle name="Cellule liée 2" xfId="4796" hidden="1" xr:uid="{00000000-0005-0000-0000-000066370000}"/>
    <cellStyle name="Cellule liée 2" xfId="4835" hidden="1" xr:uid="{00000000-0005-0000-0000-000067370000}"/>
    <cellStyle name="Cellule liée 2" xfId="4871" hidden="1" xr:uid="{00000000-0005-0000-0000-000068370000}"/>
    <cellStyle name="Cellule liée 2" xfId="4906" hidden="1" xr:uid="{00000000-0005-0000-0000-000069370000}"/>
    <cellStyle name="Cellule liée 2" xfId="4910" hidden="1" xr:uid="{00000000-0005-0000-0000-00006A370000}"/>
    <cellStyle name="Cellule liée 2" xfId="1408" hidden="1" xr:uid="{00000000-0005-0000-0000-00006B370000}"/>
    <cellStyle name="Cellule liée 2" xfId="3932" hidden="1" xr:uid="{00000000-0005-0000-0000-00006C370000}"/>
    <cellStyle name="Cellule liée 2" xfId="5000" hidden="1" xr:uid="{00000000-0005-0000-0000-00006D370000}"/>
    <cellStyle name="Cellule liée 2" xfId="5107" hidden="1" xr:uid="{00000000-0005-0000-0000-00006E370000}"/>
    <cellStyle name="Cellule liée 2" xfId="5156" hidden="1" xr:uid="{00000000-0005-0000-0000-00006F370000}"/>
    <cellStyle name="Cellule liée 2" xfId="5206" hidden="1" xr:uid="{00000000-0005-0000-0000-000070370000}"/>
    <cellStyle name="Cellule liée 2" xfId="5256" hidden="1" xr:uid="{00000000-0005-0000-0000-000071370000}"/>
    <cellStyle name="Cellule liée 2" xfId="5305" hidden="1" xr:uid="{00000000-0005-0000-0000-000072370000}"/>
    <cellStyle name="Cellule liée 2" xfId="5353" hidden="1" xr:uid="{00000000-0005-0000-0000-000073370000}"/>
    <cellStyle name="Cellule liée 2" xfId="5400" hidden="1" xr:uid="{00000000-0005-0000-0000-000074370000}"/>
    <cellStyle name="Cellule liée 2" xfId="5447" hidden="1" xr:uid="{00000000-0005-0000-0000-000075370000}"/>
    <cellStyle name="Cellule liée 2" xfId="5492" hidden="1" xr:uid="{00000000-0005-0000-0000-000076370000}"/>
    <cellStyle name="Cellule liée 2" xfId="5531" hidden="1" xr:uid="{00000000-0005-0000-0000-000077370000}"/>
    <cellStyle name="Cellule liée 2" xfId="5568" hidden="1" xr:uid="{00000000-0005-0000-0000-000078370000}"/>
    <cellStyle name="Cellule liée 2" xfId="5602" hidden="1" xr:uid="{00000000-0005-0000-0000-000079370000}"/>
    <cellStyle name="Cellule liée 2" xfId="5644" hidden="1" xr:uid="{00000000-0005-0000-0000-00007A370000}"/>
    <cellStyle name="Cellule liée 2" xfId="5617" hidden="1" xr:uid="{00000000-0005-0000-0000-00007B370000}"/>
    <cellStyle name="Cellule liée 2" xfId="5804" hidden="1" xr:uid="{00000000-0005-0000-0000-00007C370000}"/>
    <cellStyle name="Cellule liée 2" xfId="5850" hidden="1" xr:uid="{00000000-0005-0000-0000-00007D370000}"/>
    <cellStyle name="Cellule liée 2" xfId="5893" hidden="1" xr:uid="{00000000-0005-0000-0000-00007E370000}"/>
    <cellStyle name="Cellule liée 2" xfId="5932" hidden="1" xr:uid="{00000000-0005-0000-0000-00007F370000}"/>
    <cellStyle name="Cellule liée 2" xfId="5968" hidden="1" xr:uid="{00000000-0005-0000-0000-000080370000}"/>
    <cellStyle name="Cellule liée 2" xfId="6003" hidden="1" xr:uid="{00000000-0005-0000-0000-000081370000}"/>
    <cellStyle name="Cellule liée 2" xfId="6007" hidden="1" xr:uid="{00000000-0005-0000-0000-000082370000}"/>
    <cellStyle name="Cellule liée 2" xfId="6173" hidden="1" xr:uid="{00000000-0005-0000-0000-000083370000}"/>
    <cellStyle name="Cellule liée 2" xfId="6275" hidden="1" xr:uid="{00000000-0005-0000-0000-000084370000}"/>
    <cellStyle name="Cellule liée 2" xfId="6385" hidden="1" xr:uid="{00000000-0005-0000-0000-000085370000}"/>
    <cellStyle name="Cellule liée 2" xfId="6435" hidden="1" xr:uid="{00000000-0005-0000-0000-000086370000}"/>
    <cellStyle name="Cellule liée 2" xfId="6485" hidden="1" xr:uid="{00000000-0005-0000-0000-000087370000}"/>
    <cellStyle name="Cellule liée 2" xfId="6535" hidden="1" xr:uid="{00000000-0005-0000-0000-000088370000}"/>
    <cellStyle name="Cellule liée 2" xfId="6584" hidden="1" xr:uid="{00000000-0005-0000-0000-000089370000}"/>
    <cellStyle name="Cellule liée 2" xfId="6632" hidden="1" xr:uid="{00000000-0005-0000-0000-00008A370000}"/>
    <cellStyle name="Cellule liée 2" xfId="6679" hidden="1" xr:uid="{00000000-0005-0000-0000-00008B370000}"/>
    <cellStyle name="Cellule liée 2" xfId="6726" hidden="1" xr:uid="{00000000-0005-0000-0000-00008C370000}"/>
    <cellStyle name="Cellule liée 2" xfId="6771" hidden="1" xr:uid="{00000000-0005-0000-0000-00008D370000}"/>
    <cellStyle name="Cellule liée 2" xfId="6810" hidden="1" xr:uid="{00000000-0005-0000-0000-00008E370000}"/>
    <cellStyle name="Cellule liée 2" xfId="6847" hidden="1" xr:uid="{00000000-0005-0000-0000-00008F370000}"/>
    <cellStyle name="Cellule liée 2" xfId="6881" hidden="1" xr:uid="{00000000-0005-0000-0000-000090370000}"/>
    <cellStyle name="Cellule liée 2" xfId="6926" hidden="1" xr:uid="{00000000-0005-0000-0000-000091370000}"/>
    <cellStyle name="Cellule liée 2" xfId="6896" hidden="1" xr:uid="{00000000-0005-0000-0000-000092370000}"/>
    <cellStyle name="Cellule liée 2" xfId="7092" hidden="1" xr:uid="{00000000-0005-0000-0000-000093370000}"/>
    <cellStyle name="Cellule liée 2" xfId="7138" hidden="1" xr:uid="{00000000-0005-0000-0000-000094370000}"/>
    <cellStyle name="Cellule liée 2" xfId="7181" hidden="1" xr:uid="{00000000-0005-0000-0000-000095370000}"/>
    <cellStyle name="Cellule liée 2" xfId="7220" hidden="1" xr:uid="{00000000-0005-0000-0000-000096370000}"/>
    <cellStyle name="Cellule liée 2" xfId="7256" hidden="1" xr:uid="{00000000-0005-0000-0000-000097370000}"/>
    <cellStyle name="Cellule liée 2" xfId="7291" hidden="1" xr:uid="{00000000-0005-0000-0000-000098370000}"/>
    <cellStyle name="Cellule liée 2" xfId="7299" hidden="1" xr:uid="{00000000-0005-0000-0000-000099370000}"/>
    <cellStyle name="Cellule liée 2" xfId="7450" hidden="1" xr:uid="{00000000-0005-0000-0000-00009A370000}"/>
    <cellStyle name="Cellule liée 2" xfId="7543" hidden="1" xr:uid="{00000000-0005-0000-0000-00009B370000}"/>
    <cellStyle name="Cellule liée 2" xfId="7652" hidden="1" xr:uid="{00000000-0005-0000-0000-00009C370000}"/>
    <cellStyle name="Cellule liée 2" xfId="7702" hidden="1" xr:uid="{00000000-0005-0000-0000-00009D370000}"/>
    <cellStyle name="Cellule liée 2" xfId="7752" hidden="1" xr:uid="{00000000-0005-0000-0000-00009E370000}"/>
    <cellStyle name="Cellule liée 2" xfId="7802" hidden="1" xr:uid="{00000000-0005-0000-0000-00009F370000}"/>
    <cellStyle name="Cellule liée 2" xfId="7851" hidden="1" xr:uid="{00000000-0005-0000-0000-0000A0370000}"/>
    <cellStyle name="Cellule liée 2" xfId="7899" hidden="1" xr:uid="{00000000-0005-0000-0000-0000A1370000}"/>
    <cellStyle name="Cellule liée 2" xfId="7946" hidden="1" xr:uid="{00000000-0005-0000-0000-0000A2370000}"/>
    <cellStyle name="Cellule liée 2" xfId="7993" hidden="1" xr:uid="{00000000-0005-0000-0000-0000A3370000}"/>
    <cellStyle name="Cellule liée 2" xfId="8038" hidden="1" xr:uid="{00000000-0005-0000-0000-0000A4370000}"/>
    <cellStyle name="Cellule liée 2" xfId="8077" hidden="1" xr:uid="{00000000-0005-0000-0000-0000A5370000}"/>
    <cellStyle name="Cellule liée 2" xfId="8114" hidden="1" xr:uid="{00000000-0005-0000-0000-0000A6370000}"/>
    <cellStyle name="Cellule liée 2" xfId="8148" hidden="1" xr:uid="{00000000-0005-0000-0000-0000A7370000}"/>
    <cellStyle name="Cellule liée 2" xfId="8190" hidden="1" xr:uid="{00000000-0005-0000-0000-0000A8370000}"/>
    <cellStyle name="Cellule liée 2" xfId="8163" hidden="1" xr:uid="{00000000-0005-0000-0000-0000A9370000}"/>
    <cellStyle name="Cellule liée 2" xfId="8353" hidden="1" xr:uid="{00000000-0005-0000-0000-0000AA370000}"/>
    <cellStyle name="Cellule liée 2" xfId="8399" hidden="1" xr:uid="{00000000-0005-0000-0000-0000AB370000}"/>
    <cellStyle name="Cellule liée 2" xfId="8442" hidden="1" xr:uid="{00000000-0005-0000-0000-0000AC370000}"/>
    <cellStyle name="Cellule liée 2" xfId="8481" hidden="1" xr:uid="{00000000-0005-0000-0000-0000AD370000}"/>
    <cellStyle name="Cellule liée 2" xfId="8517" hidden="1" xr:uid="{00000000-0005-0000-0000-0000AE370000}"/>
    <cellStyle name="Cellule liée 2" xfId="8552" hidden="1" xr:uid="{00000000-0005-0000-0000-0000AF370000}"/>
    <cellStyle name="Cellule liée 2" xfId="8557" hidden="1" xr:uid="{00000000-0005-0000-0000-0000B0370000}"/>
    <cellStyle name="Cellule liée 2" xfId="7398" hidden="1" xr:uid="{00000000-0005-0000-0000-0000B1370000}"/>
    <cellStyle name="Cellule liée 2" xfId="8650" hidden="1" xr:uid="{00000000-0005-0000-0000-0000B2370000}"/>
    <cellStyle name="Cellule liée 2" xfId="8760" hidden="1" xr:uid="{00000000-0005-0000-0000-0000B3370000}"/>
    <cellStyle name="Cellule liée 2" xfId="8810" hidden="1" xr:uid="{00000000-0005-0000-0000-0000B4370000}"/>
    <cellStyle name="Cellule liée 2" xfId="8859" hidden="1" xr:uid="{00000000-0005-0000-0000-0000B5370000}"/>
    <cellStyle name="Cellule liée 2" xfId="8909" hidden="1" xr:uid="{00000000-0005-0000-0000-0000B6370000}"/>
    <cellStyle name="Cellule liée 2" xfId="8958" hidden="1" xr:uid="{00000000-0005-0000-0000-0000B7370000}"/>
    <cellStyle name="Cellule liée 2" xfId="9006" hidden="1" xr:uid="{00000000-0005-0000-0000-0000B8370000}"/>
    <cellStyle name="Cellule liée 2" xfId="9053" hidden="1" xr:uid="{00000000-0005-0000-0000-0000B9370000}"/>
    <cellStyle name="Cellule liée 2" xfId="9100" hidden="1" xr:uid="{00000000-0005-0000-0000-0000BA370000}"/>
    <cellStyle name="Cellule liée 2" xfId="9145" hidden="1" xr:uid="{00000000-0005-0000-0000-0000BB370000}"/>
    <cellStyle name="Cellule liée 2" xfId="9184" hidden="1" xr:uid="{00000000-0005-0000-0000-0000BC370000}"/>
    <cellStyle name="Cellule liée 2" xfId="9221" hidden="1" xr:uid="{00000000-0005-0000-0000-0000BD370000}"/>
    <cellStyle name="Cellule liée 2" xfId="9255" hidden="1" xr:uid="{00000000-0005-0000-0000-0000BE370000}"/>
    <cellStyle name="Cellule liée 2" xfId="9301" hidden="1" xr:uid="{00000000-0005-0000-0000-0000BF370000}"/>
    <cellStyle name="Cellule liée 2" xfId="9270" hidden="1" xr:uid="{00000000-0005-0000-0000-0000C0370000}"/>
    <cellStyle name="Cellule liée 2" xfId="9468" hidden="1" xr:uid="{00000000-0005-0000-0000-0000C1370000}"/>
    <cellStyle name="Cellule liée 2" xfId="9514" hidden="1" xr:uid="{00000000-0005-0000-0000-0000C2370000}"/>
    <cellStyle name="Cellule liée 2" xfId="9557" hidden="1" xr:uid="{00000000-0005-0000-0000-0000C3370000}"/>
    <cellStyle name="Cellule liée 2" xfId="9596" hidden="1" xr:uid="{00000000-0005-0000-0000-0000C4370000}"/>
    <cellStyle name="Cellule liée 2" xfId="9632" hidden="1" xr:uid="{00000000-0005-0000-0000-0000C5370000}"/>
    <cellStyle name="Cellule liée 2" xfId="9667" hidden="1" xr:uid="{00000000-0005-0000-0000-0000C6370000}"/>
    <cellStyle name="Cellule liée 2" xfId="9676" hidden="1" xr:uid="{00000000-0005-0000-0000-0000C7370000}"/>
    <cellStyle name="Cellule liée 2" xfId="9830" hidden="1" xr:uid="{00000000-0005-0000-0000-0000C8370000}"/>
    <cellStyle name="Cellule liée 2" xfId="9923" hidden="1" xr:uid="{00000000-0005-0000-0000-0000C9370000}"/>
    <cellStyle name="Cellule liée 2" xfId="10032" hidden="1" xr:uid="{00000000-0005-0000-0000-0000CA370000}"/>
    <cellStyle name="Cellule liée 2" xfId="10082" hidden="1" xr:uid="{00000000-0005-0000-0000-0000CB370000}"/>
    <cellStyle name="Cellule liée 2" xfId="10132" hidden="1" xr:uid="{00000000-0005-0000-0000-0000CC370000}"/>
    <cellStyle name="Cellule liée 2" xfId="10182" hidden="1" xr:uid="{00000000-0005-0000-0000-0000CD370000}"/>
    <cellStyle name="Cellule liée 2" xfId="10231" hidden="1" xr:uid="{00000000-0005-0000-0000-0000CE370000}"/>
    <cellStyle name="Cellule liée 2" xfId="10279" hidden="1" xr:uid="{00000000-0005-0000-0000-0000CF370000}"/>
    <cellStyle name="Cellule liée 2" xfId="10326" hidden="1" xr:uid="{00000000-0005-0000-0000-0000D0370000}"/>
    <cellStyle name="Cellule liée 2" xfId="10373" hidden="1" xr:uid="{00000000-0005-0000-0000-0000D1370000}"/>
    <cellStyle name="Cellule liée 2" xfId="10418" hidden="1" xr:uid="{00000000-0005-0000-0000-0000D2370000}"/>
    <cellStyle name="Cellule liée 2" xfId="10457" hidden="1" xr:uid="{00000000-0005-0000-0000-0000D3370000}"/>
    <cellStyle name="Cellule liée 2" xfId="10494" hidden="1" xr:uid="{00000000-0005-0000-0000-0000D4370000}"/>
    <cellStyle name="Cellule liée 2" xfId="10528" hidden="1" xr:uid="{00000000-0005-0000-0000-0000D5370000}"/>
    <cellStyle name="Cellule liée 2" xfId="10570" hidden="1" xr:uid="{00000000-0005-0000-0000-0000D6370000}"/>
    <cellStyle name="Cellule liée 2" xfId="10543" hidden="1" xr:uid="{00000000-0005-0000-0000-0000D7370000}"/>
    <cellStyle name="Cellule liée 2" xfId="10733" hidden="1" xr:uid="{00000000-0005-0000-0000-0000D8370000}"/>
    <cellStyle name="Cellule liée 2" xfId="10779" hidden="1" xr:uid="{00000000-0005-0000-0000-0000D9370000}"/>
    <cellStyle name="Cellule liée 2" xfId="10822" hidden="1" xr:uid="{00000000-0005-0000-0000-0000DA370000}"/>
    <cellStyle name="Cellule liée 2" xfId="10861" hidden="1" xr:uid="{00000000-0005-0000-0000-0000DB370000}"/>
    <cellStyle name="Cellule liée 2" xfId="10897" hidden="1" xr:uid="{00000000-0005-0000-0000-0000DC370000}"/>
    <cellStyle name="Cellule liée 2" xfId="10932" hidden="1" xr:uid="{00000000-0005-0000-0000-0000DD370000}"/>
    <cellStyle name="Cellule liée 2" xfId="10938" hidden="1" xr:uid="{00000000-0005-0000-0000-0000DE370000}"/>
    <cellStyle name="Cellule liée 2" xfId="9778" hidden="1" xr:uid="{00000000-0005-0000-0000-0000DF370000}"/>
    <cellStyle name="Cellule liée 2" xfId="7355" hidden="1" xr:uid="{00000000-0005-0000-0000-0000E0370000}"/>
    <cellStyle name="Cellule liée 2" xfId="6085" hidden="1" xr:uid="{00000000-0005-0000-0000-0000E1370000}"/>
    <cellStyle name="Cellule liée 2" xfId="11102" hidden="1" xr:uid="{00000000-0005-0000-0000-0000E2370000}"/>
    <cellStyle name="Cellule liée 2" xfId="11152" hidden="1" xr:uid="{00000000-0005-0000-0000-0000E3370000}"/>
    <cellStyle name="Cellule liée 2" xfId="11202" hidden="1" xr:uid="{00000000-0005-0000-0000-0000E4370000}"/>
    <cellStyle name="Cellule liée 2" xfId="11252" hidden="1" xr:uid="{00000000-0005-0000-0000-0000E5370000}"/>
    <cellStyle name="Cellule liée 2" xfId="11301" hidden="1" xr:uid="{00000000-0005-0000-0000-0000E6370000}"/>
    <cellStyle name="Cellule liée 2" xfId="11349" hidden="1" xr:uid="{00000000-0005-0000-0000-0000E7370000}"/>
    <cellStyle name="Cellule liée 2" xfId="11396" hidden="1" xr:uid="{00000000-0005-0000-0000-0000E8370000}"/>
    <cellStyle name="Cellule liée 2" xfId="11443" hidden="1" xr:uid="{00000000-0005-0000-0000-0000E9370000}"/>
    <cellStyle name="Cellule liée 2" xfId="11488" hidden="1" xr:uid="{00000000-0005-0000-0000-0000EA370000}"/>
    <cellStyle name="Cellule liée 2" xfId="11527" hidden="1" xr:uid="{00000000-0005-0000-0000-0000EB370000}"/>
    <cellStyle name="Cellule liée 2" xfId="11564" hidden="1" xr:uid="{00000000-0005-0000-0000-0000EC370000}"/>
    <cellStyle name="Cellule liée 2" xfId="11598" hidden="1" xr:uid="{00000000-0005-0000-0000-0000ED370000}"/>
    <cellStyle name="Cellule liée 2" xfId="11642" hidden="1" xr:uid="{00000000-0005-0000-0000-0000EE370000}"/>
    <cellStyle name="Cellule liée 2" xfId="11613" hidden="1" xr:uid="{00000000-0005-0000-0000-0000EF370000}"/>
    <cellStyle name="Cellule liée 2" xfId="11804" hidden="1" xr:uid="{00000000-0005-0000-0000-0000F0370000}"/>
    <cellStyle name="Cellule liée 2" xfId="11850" hidden="1" xr:uid="{00000000-0005-0000-0000-0000F1370000}"/>
    <cellStyle name="Cellule liée 2" xfId="11893" hidden="1" xr:uid="{00000000-0005-0000-0000-0000F2370000}"/>
    <cellStyle name="Cellule liée 2" xfId="11932" hidden="1" xr:uid="{00000000-0005-0000-0000-0000F3370000}"/>
    <cellStyle name="Cellule liée 2" xfId="11968" hidden="1" xr:uid="{00000000-0005-0000-0000-0000F4370000}"/>
    <cellStyle name="Cellule liée 2" xfId="12003" hidden="1" xr:uid="{00000000-0005-0000-0000-0000F5370000}"/>
    <cellStyle name="Cellule liée 2" xfId="12007" hidden="1" xr:uid="{00000000-0005-0000-0000-0000F6370000}"/>
    <cellStyle name="Cellule liée 2" xfId="12130" hidden="1" xr:uid="{00000000-0005-0000-0000-0000F7370000}"/>
    <cellStyle name="Cellule liée 2" xfId="12222" hidden="1" xr:uid="{00000000-0005-0000-0000-0000F8370000}"/>
    <cellStyle name="Cellule liée 2" xfId="12331" hidden="1" xr:uid="{00000000-0005-0000-0000-0000F9370000}"/>
    <cellStyle name="Cellule liée 2" xfId="12381" hidden="1" xr:uid="{00000000-0005-0000-0000-0000FA370000}"/>
    <cellStyle name="Cellule liée 2" xfId="12431" hidden="1" xr:uid="{00000000-0005-0000-0000-0000FB370000}"/>
    <cellStyle name="Cellule liée 2" xfId="12481" hidden="1" xr:uid="{00000000-0005-0000-0000-0000FC370000}"/>
    <cellStyle name="Cellule liée 2" xfId="12530" hidden="1" xr:uid="{00000000-0005-0000-0000-0000FD370000}"/>
    <cellStyle name="Cellule liée 2" xfId="12578" hidden="1" xr:uid="{00000000-0005-0000-0000-0000FE370000}"/>
    <cellStyle name="Cellule liée 2" xfId="12625" hidden="1" xr:uid="{00000000-0005-0000-0000-0000FF370000}"/>
    <cellStyle name="Cellule liée 2" xfId="12672" hidden="1" xr:uid="{00000000-0005-0000-0000-000000380000}"/>
    <cellStyle name="Cellule liée 2" xfId="12717" hidden="1" xr:uid="{00000000-0005-0000-0000-000001380000}"/>
    <cellStyle name="Cellule liée 2" xfId="12756" hidden="1" xr:uid="{00000000-0005-0000-0000-000002380000}"/>
    <cellStyle name="Cellule liée 2" xfId="12793" hidden="1" xr:uid="{00000000-0005-0000-0000-000003380000}"/>
    <cellStyle name="Cellule liée 2" xfId="12827" hidden="1" xr:uid="{00000000-0005-0000-0000-000004380000}"/>
    <cellStyle name="Cellule liée 2" xfId="12869" hidden="1" xr:uid="{00000000-0005-0000-0000-000005380000}"/>
    <cellStyle name="Cellule liée 2" xfId="12842" hidden="1" xr:uid="{00000000-0005-0000-0000-000006380000}"/>
    <cellStyle name="Cellule liée 2" xfId="13030" hidden="1" xr:uid="{00000000-0005-0000-0000-000007380000}"/>
    <cellStyle name="Cellule liée 2" xfId="13076" hidden="1" xr:uid="{00000000-0005-0000-0000-000008380000}"/>
    <cellStyle name="Cellule liée 2" xfId="13119" hidden="1" xr:uid="{00000000-0005-0000-0000-000009380000}"/>
    <cellStyle name="Cellule liée 2" xfId="13158" hidden="1" xr:uid="{00000000-0005-0000-0000-00000A380000}"/>
    <cellStyle name="Cellule liée 2" xfId="13194" hidden="1" xr:uid="{00000000-0005-0000-0000-00000B380000}"/>
    <cellStyle name="Cellule liée 2" xfId="13229" hidden="1" xr:uid="{00000000-0005-0000-0000-00000C380000}"/>
    <cellStyle name="Cellule liée 2" xfId="13233" hidden="1" xr:uid="{00000000-0005-0000-0000-00000D380000}"/>
    <cellStyle name="Cellule liée 2" xfId="12079" hidden="1" xr:uid="{00000000-0005-0000-0000-00000E380000}"/>
    <cellStyle name="Cellule liée 2" xfId="12071" hidden="1" xr:uid="{00000000-0005-0000-0000-00000F380000}"/>
    <cellStyle name="Cellule liée 2" xfId="10575" hidden="1" xr:uid="{00000000-0005-0000-0000-000010380000}"/>
    <cellStyle name="Cellule liée 2" xfId="13334" hidden="1" xr:uid="{00000000-0005-0000-0000-000011380000}"/>
    <cellStyle name="Cellule liée 2" xfId="13383" hidden="1" xr:uid="{00000000-0005-0000-0000-000012380000}"/>
    <cellStyle name="Cellule liée 2" xfId="13432" hidden="1" xr:uid="{00000000-0005-0000-0000-000013380000}"/>
    <cellStyle name="Cellule liée 2" xfId="13481" hidden="1" xr:uid="{00000000-0005-0000-0000-000014380000}"/>
    <cellStyle name="Cellule liée 2" xfId="13529" hidden="1" xr:uid="{00000000-0005-0000-0000-000015380000}"/>
    <cellStyle name="Cellule liée 2" xfId="13576" hidden="1" xr:uid="{00000000-0005-0000-0000-000016380000}"/>
    <cellStyle name="Cellule liée 2" xfId="13622" hidden="1" xr:uid="{00000000-0005-0000-0000-000017380000}"/>
    <cellStyle name="Cellule liée 2" xfId="13669" hidden="1" xr:uid="{00000000-0005-0000-0000-000018380000}"/>
    <cellStyle name="Cellule liée 2" xfId="13714" hidden="1" xr:uid="{00000000-0005-0000-0000-000019380000}"/>
    <cellStyle name="Cellule liée 2" xfId="13753" hidden="1" xr:uid="{00000000-0005-0000-0000-00001A380000}"/>
    <cellStyle name="Cellule liée 2" xfId="13790" hidden="1" xr:uid="{00000000-0005-0000-0000-00001B380000}"/>
    <cellStyle name="Cellule liée 2" xfId="13824" hidden="1" xr:uid="{00000000-0005-0000-0000-00001C380000}"/>
    <cellStyle name="Cellule liée 2" xfId="13866" hidden="1" xr:uid="{00000000-0005-0000-0000-00001D380000}"/>
    <cellStyle name="Cellule liée 2" xfId="13839" hidden="1" xr:uid="{00000000-0005-0000-0000-00001E380000}"/>
    <cellStyle name="Cellule liée 2" xfId="14026" hidden="1" xr:uid="{00000000-0005-0000-0000-00001F380000}"/>
    <cellStyle name="Cellule liée 2" xfId="14072" hidden="1" xr:uid="{00000000-0005-0000-0000-000020380000}"/>
    <cellStyle name="Cellule liée 2" xfId="14115" hidden="1" xr:uid="{00000000-0005-0000-0000-000021380000}"/>
    <cellStyle name="Cellule liée 2" xfId="14154" hidden="1" xr:uid="{00000000-0005-0000-0000-000022380000}"/>
    <cellStyle name="Cellule liée 2" xfId="14190" hidden="1" xr:uid="{00000000-0005-0000-0000-000023380000}"/>
    <cellStyle name="Cellule liée 2" xfId="14225" hidden="1" xr:uid="{00000000-0005-0000-0000-000024380000}"/>
    <cellStyle name="Cellule liée 2" xfId="14229" hidden="1" xr:uid="{00000000-0005-0000-0000-000025380000}"/>
    <cellStyle name="Cellule liée 2" xfId="14330" hidden="1" xr:uid="{00000000-0005-0000-0000-000026380000}"/>
    <cellStyle name="Cellule liée 2" xfId="14422" hidden="1" xr:uid="{00000000-0005-0000-0000-000027380000}"/>
    <cellStyle name="Cellule liée 2" xfId="14530" hidden="1" xr:uid="{00000000-0005-0000-0000-000028380000}"/>
    <cellStyle name="Cellule liée 2" xfId="14580" hidden="1" xr:uid="{00000000-0005-0000-0000-000029380000}"/>
    <cellStyle name="Cellule liée 2" xfId="14630" hidden="1" xr:uid="{00000000-0005-0000-0000-00002A380000}"/>
    <cellStyle name="Cellule liée 2" xfId="14680" hidden="1" xr:uid="{00000000-0005-0000-0000-00002B380000}"/>
    <cellStyle name="Cellule liée 2" xfId="14729" hidden="1" xr:uid="{00000000-0005-0000-0000-00002C380000}"/>
    <cellStyle name="Cellule liée 2" xfId="14777" hidden="1" xr:uid="{00000000-0005-0000-0000-00002D380000}"/>
    <cellStyle name="Cellule liée 2" xfId="14824" hidden="1" xr:uid="{00000000-0005-0000-0000-00002E380000}"/>
    <cellStyle name="Cellule liée 2" xfId="14871" hidden="1" xr:uid="{00000000-0005-0000-0000-00002F380000}"/>
    <cellStyle name="Cellule liée 2" xfId="14916" hidden="1" xr:uid="{00000000-0005-0000-0000-000030380000}"/>
    <cellStyle name="Cellule liée 2" xfId="14955" hidden="1" xr:uid="{00000000-0005-0000-0000-000031380000}"/>
    <cellStyle name="Cellule liée 2" xfId="14992" hidden="1" xr:uid="{00000000-0005-0000-0000-000032380000}"/>
    <cellStyle name="Cellule liée 2" xfId="15026" hidden="1" xr:uid="{00000000-0005-0000-0000-000033380000}"/>
    <cellStyle name="Cellule liée 2" xfId="15068" hidden="1" xr:uid="{00000000-0005-0000-0000-000034380000}"/>
    <cellStyle name="Cellule liée 2" xfId="15041" hidden="1" xr:uid="{00000000-0005-0000-0000-000035380000}"/>
    <cellStyle name="Cellule liée 2" xfId="15230" hidden="1" xr:uid="{00000000-0005-0000-0000-000036380000}"/>
    <cellStyle name="Cellule liée 2" xfId="15276" hidden="1" xr:uid="{00000000-0005-0000-0000-000037380000}"/>
    <cellStyle name="Cellule liée 2" xfId="15319" hidden="1" xr:uid="{00000000-0005-0000-0000-000038380000}"/>
    <cellStyle name="Cellule liée 2" xfId="15358" hidden="1" xr:uid="{00000000-0005-0000-0000-000039380000}"/>
    <cellStyle name="Cellule liée 2" xfId="15394" hidden="1" xr:uid="{00000000-0005-0000-0000-00003A380000}"/>
    <cellStyle name="Cellule liée 2" xfId="15429" hidden="1" xr:uid="{00000000-0005-0000-0000-00003B380000}"/>
    <cellStyle name="Cellule liée 2" xfId="15434" hidden="1" xr:uid="{00000000-0005-0000-0000-00003C380000}"/>
    <cellStyle name="Cellule liée 2" xfId="14279" hidden="1" xr:uid="{00000000-0005-0000-0000-00003D380000}"/>
    <cellStyle name="Cellule liée 2" xfId="15611" hidden="1" xr:uid="{00000000-0005-0000-0000-00003E380000}"/>
    <cellStyle name="Cellule liée 2" xfId="15713" hidden="1" xr:uid="{00000000-0005-0000-0000-00003F380000}"/>
    <cellStyle name="Cellule liée 2" xfId="15823" hidden="1" xr:uid="{00000000-0005-0000-0000-000040380000}"/>
    <cellStyle name="Cellule liée 2" xfId="15873" hidden="1" xr:uid="{00000000-0005-0000-0000-000041380000}"/>
    <cellStyle name="Cellule liée 2" xfId="15923" hidden="1" xr:uid="{00000000-0005-0000-0000-000042380000}"/>
    <cellStyle name="Cellule liée 2" xfId="15973" hidden="1" xr:uid="{00000000-0005-0000-0000-000043380000}"/>
    <cellStyle name="Cellule liée 2" xfId="16022" hidden="1" xr:uid="{00000000-0005-0000-0000-000044380000}"/>
    <cellStyle name="Cellule liée 2" xfId="16070" hidden="1" xr:uid="{00000000-0005-0000-0000-000045380000}"/>
    <cellStyle name="Cellule liée 2" xfId="16117" hidden="1" xr:uid="{00000000-0005-0000-0000-000046380000}"/>
    <cellStyle name="Cellule liée 2" xfId="16164" hidden="1" xr:uid="{00000000-0005-0000-0000-000047380000}"/>
    <cellStyle name="Cellule liée 2" xfId="16209" hidden="1" xr:uid="{00000000-0005-0000-0000-000048380000}"/>
    <cellStyle name="Cellule liée 2" xfId="16248" hidden="1" xr:uid="{00000000-0005-0000-0000-000049380000}"/>
    <cellStyle name="Cellule liée 2" xfId="16285" hidden="1" xr:uid="{00000000-0005-0000-0000-00004A380000}"/>
    <cellStyle name="Cellule liée 2" xfId="16319" hidden="1" xr:uid="{00000000-0005-0000-0000-00004B380000}"/>
    <cellStyle name="Cellule liée 2" xfId="16365" hidden="1" xr:uid="{00000000-0005-0000-0000-00004C380000}"/>
    <cellStyle name="Cellule liée 2" xfId="16334" hidden="1" xr:uid="{00000000-0005-0000-0000-00004D380000}"/>
    <cellStyle name="Cellule liée 2" xfId="16532" hidden="1" xr:uid="{00000000-0005-0000-0000-00004E380000}"/>
    <cellStyle name="Cellule liée 2" xfId="16578" hidden="1" xr:uid="{00000000-0005-0000-0000-00004F380000}"/>
    <cellStyle name="Cellule liée 2" xfId="16621" hidden="1" xr:uid="{00000000-0005-0000-0000-000050380000}"/>
    <cellStyle name="Cellule liée 2" xfId="16660" hidden="1" xr:uid="{00000000-0005-0000-0000-000051380000}"/>
    <cellStyle name="Cellule liée 2" xfId="16696" hidden="1" xr:uid="{00000000-0005-0000-0000-000052380000}"/>
    <cellStyle name="Cellule liée 2" xfId="16731" hidden="1" xr:uid="{00000000-0005-0000-0000-000053380000}"/>
    <cellStyle name="Cellule liée 2" xfId="16740" hidden="1" xr:uid="{00000000-0005-0000-0000-000054380000}"/>
    <cellStyle name="Cellule liée 2" xfId="16905" hidden="1" xr:uid="{00000000-0005-0000-0000-000055380000}"/>
    <cellStyle name="Cellule liée 2" xfId="16998" hidden="1" xr:uid="{00000000-0005-0000-0000-000056380000}"/>
    <cellStyle name="Cellule liée 2" xfId="17107" hidden="1" xr:uid="{00000000-0005-0000-0000-000057380000}"/>
    <cellStyle name="Cellule liée 2" xfId="17157" hidden="1" xr:uid="{00000000-0005-0000-0000-000058380000}"/>
    <cellStyle name="Cellule liée 2" xfId="17207" hidden="1" xr:uid="{00000000-0005-0000-0000-000059380000}"/>
    <cellStyle name="Cellule liée 2" xfId="17257" hidden="1" xr:uid="{00000000-0005-0000-0000-00005A380000}"/>
    <cellStyle name="Cellule liée 2" xfId="17306" hidden="1" xr:uid="{00000000-0005-0000-0000-00005B380000}"/>
    <cellStyle name="Cellule liée 2" xfId="17354" hidden="1" xr:uid="{00000000-0005-0000-0000-00005C380000}"/>
    <cellStyle name="Cellule liée 2" xfId="17401" hidden="1" xr:uid="{00000000-0005-0000-0000-00005D380000}"/>
    <cellStyle name="Cellule liée 2" xfId="17448" hidden="1" xr:uid="{00000000-0005-0000-0000-00005E380000}"/>
    <cellStyle name="Cellule liée 2" xfId="17493" hidden="1" xr:uid="{00000000-0005-0000-0000-00005F380000}"/>
    <cellStyle name="Cellule liée 2" xfId="17532" hidden="1" xr:uid="{00000000-0005-0000-0000-000060380000}"/>
    <cellStyle name="Cellule liée 2" xfId="17569" hidden="1" xr:uid="{00000000-0005-0000-0000-000061380000}"/>
    <cellStyle name="Cellule liée 2" xfId="17603" hidden="1" xr:uid="{00000000-0005-0000-0000-000062380000}"/>
    <cellStyle name="Cellule liée 2" xfId="17645" hidden="1" xr:uid="{00000000-0005-0000-0000-000063380000}"/>
    <cellStyle name="Cellule liée 2" xfId="17618" hidden="1" xr:uid="{00000000-0005-0000-0000-000064380000}"/>
    <cellStyle name="Cellule liée 2" xfId="17808" hidden="1" xr:uid="{00000000-0005-0000-0000-000065380000}"/>
    <cellStyle name="Cellule liée 2" xfId="17854" hidden="1" xr:uid="{00000000-0005-0000-0000-000066380000}"/>
    <cellStyle name="Cellule liée 2" xfId="17897" hidden="1" xr:uid="{00000000-0005-0000-0000-000067380000}"/>
    <cellStyle name="Cellule liée 2" xfId="17936" hidden="1" xr:uid="{00000000-0005-0000-0000-000068380000}"/>
    <cellStyle name="Cellule liée 2" xfId="17972" hidden="1" xr:uid="{00000000-0005-0000-0000-000069380000}"/>
    <cellStyle name="Cellule liée 2" xfId="18007" hidden="1" xr:uid="{00000000-0005-0000-0000-00006A380000}"/>
    <cellStyle name="Cellule liée 2" xfId="18013" hidden="1" xr:uid="{00000000-0005-0000-0000-00006B380000}"/>
    <cellStyle name="Cellule liée 2" xfId="16853" hidden="1" xr:uid="{00000000-0005-0000-0000-00006C380000}"/>
    <cellStyle name="Cellule liée 2" xfId="16856" hidden="1" xr:uid="{00000000-0005-0000-0000-00006D380000}"/>
    <cellStyle name="Cellule liée 2" xfId="15560" hidden="1" xr:uid="{00000000-0005-0000-0000-00006E380000}"/>
    <cellStyle name="Cellule liée 2" xfId="18162" hidden="1" xr:uid="{00000000-0005-0000-0000-00006F380000}"/>
    <cellStyle name="Cellule liée 2" xfId="18212" hidden="1" xr:uid="{00000000-0005-0000-0000-000070380000}"/>
    <cellStyle name="Cellule liée 2" xfId="18262" hidden="1" xr:uid="{00000000-0005-0000-0000-000071380000}"/>
    <cellStyle name="Cellule liée 2" xfId="18312" hidden="1" xr:uid="{00000000-0005-0000-0000-000072380000}"/>
    <cellStyle name="Cellule liée 2" xfId="18361" hidden="1" xr:uid="{00000000-0005-0000-0000-000073380000}"/>
    <cellStyle name="Cellule liée 2" xfId="18408" hidden="1" xr:uid="{00000000-0005-0000-0000-000074380000}"/>
    <cellStyle name="Cellule liée 2" xfId="18455" hidden="1" xr:uid="{00000000-0005-0000-0000-000075380000}"/>
    <cellStyle name="Cellule liée 2" xfId="18502" hidden="1" xr:uid="{00000000-0005-0000-0000-000076380000}"/>
    <cellStyle name="Cellule liée 2" xfId="18547" hidden="1" xr:uid="{00000000-0005-0000-0000-000077380000}"/>
    <cellStyle name="Cellule liée 2" xfId="18586" hidden="1" xr:uid="{00000000-0005-0000-0000-000078380000}"/>
    <cellStyle name="Cellule liée 2" xfId="18623" hidden="1" xr:uid="{00000000-0005-0000-0000-000079380000}"/>
    <cellStyle name="Cellule liée 2" xfId="18657" hidden="1" xr:uid="{00000000-0005-0000-0000-00007A380000}"/>
    <cellStyle name="Cellule liée 2" xfId="18703" hidden="1" xr:uid="{00000000-0005-0000-0000-00007B380000}"/>
    <cellStyle name="Cellule liée 2" xfId="18672" hidden="1" xr:uid="{00000000-0005-0000-0000-00007C380000}"/>
    <cellStyle name="Cellule liée 2" xfId="18870" hidden="1" xr:uid="{00000000-0005-0000-0000-00007D380000}"/>
    <cellStyle name="Cellule liée 2" xfId="18916" hidden="1" xr:uid="{00000000-0005-0000-0000-00007E380000}"/>
    <cellStyle name="Cellule liée 2" xfId="18959" hidden="1" xr:uid="{00000000-0005-0000-0000-00007F380000}"/>
    <cellStyle name="Cellule liée 2" xfId="18998" hidden="1" xr:uid="{00000000-0005-0000-0000-000080380000}"/>
    <cellStyle name="Cellule liée 2" xfId="19034" hidden="1" xr:uid="{00000000-0005-0000-0000-000081380000}"/>
    <cellStyle name="Cellule liée 2" xfId="19069" hidden="1" xr:uid="{00000000-0005-0000-0000-000082380000}"/>
    <cellStyle name="Cellule liée 2" xfId="19078" hidden="1" xr:uid="{00000000-0005-0000-0000-000083380000}"/>
    <cellStyle name="Cellule liée 2" xfId="19241" hidden="1" xr:uid="{00000000-0005-0000-0000-000084380000}"/>
    <cellStyle name="Cellule liée 2" xfId="19334" hidden="1" xr:uid="{00000000-0005-0000-0000-000085380000}"/>
    <cellStyle name="Cellule liée 2" xfId="19443" hidden="1" xr:uid="{00000000-0005-0000-0000-000086380000}"/>
    <cellStyle name="Cellule liée 2" xfId="19493" hidden="1" xr:uid="{00000000-0005-0000-0000-000087380000}"/>
    <cellStyle name="Cellule liée 2" xfId="19543" hidden="1" xr:uid="{00000000-0005-0000-0000-000088380000}"/>
    <cellStyle name="Cellule liée 2" xfId="19593" hidden="1" xr:uid="{00000000-0005-0000-0000-000089380000}"/>
    <cellStyle name="Cellule liée 2" xfId="19642" hidden="1" xr:uid="{00000000-0005-0000-0000-00008A380000}"/>
    <cellStyle name="Cellule liée 2" xfId="19690" hidden="1" xr:uid="{00000000-0005-0000-0000-00008B380000}"/>
    <cellStyle name="Cellule liée 2" xfId="19737" hidden="1" xr:uid="{00000000-0005-0000-0000-00008C380000}"/>
    <cellStyle name="Cellule liée 2" xfId="19784" hidden="1" xr:uid="{00000000-0005-0000-0000-00008D380000}"/>
    <cellStyle name="Cellule liée 2" xfId="19829" hidden="1" xr:uid="{00000000-0005-0000-0000-00008E380000}"/>
    <cellStyle name="Cellule liée 2" xfId="19868" hidden="1" xr:uid="{00000000-0005-0000-0000-00008F380000}"/>
    <cellStyle name="Cellule liée 2" xfId="19905" hidden="1" xr:uid="{00000000-0005-0000-0000-000090380000}"/>
    <cellStyle name="Cellule liée 2" xfId="19939" hidden="1" xr:uid="{00000000-0005-0000-0000-000091380000}"/>
    <cellStyle name="Cellule liée 2" xfId="19981" hidden="1" xr:uid="{00000000-0005-0000-0000-000092380000}"/>
    <cellStyle name="Cellule liée 2" xfId="19954" hidden="1" xr:uid="{00000000-0005-0000-0000-000093380000}"/>
    <cellStyle name="Cellule liée 2" xfId="20143" hidden="1" xr:uid="{00000000-0005-0000-0000-000094380000}"/>
    <cellStyle name="Cellule liée 2" xfId="20189" hidden="1" xr:uid="{00000000-0005-0000-0000-000095380000}"/>
    <cellStyle name="Cellule liée 2" xfId="20232" hidden="1" xr:uid="{00000000-0005-0000-0000-000096380000}"/>
    <cellStyle name="Cellule liée 2" xfId="20271" hidden="1" xr:uid="{00000000-0005-0000-0000-000097380000}"/>
    <cellStyle name="Cellule liée 2" xfId="20307" hidden="1" xr:uid="{00000000-0005-0000-0000-000098380000}"/>
    <cellStyle name="Cellule liée 2" xfId="20342" hidden="1" xr:uid="{00000000-0005-0000-0000-000099380000}"/>
    <cellStyle name="Cellule liée 2" xfId="20348" hidden="1" xr:uid="{00000000-0005-0000-0000-00009A380000}"/>
    <cellStyle name="Cellule liée 2" xfId="19189" hidden="1" xr:uid="{00000000-0005-0000-0000-00009B380000}"/>
    <cellStyle name="Cellule liée 2" xfId="18708" hidden="1" xr:uid="{00000000-0005-0000-0000-00009C380000}"/>
    <cellStyle name="Cellule liée 2" xfId="16035" hidden="1" xr:uid="{00000000-0005-0000-0000-00009D380000}"/>
    <cellStyle name="Cellule liée 2" xfId="20492" hidden="1" xr:uid="{00000000-0005-0000-0000-00009E380000}"/>
    <cellStyle name="Cellule liée 2" xfId="20542" hidden="1" xr:uid="{00000000-0005-0000-0000-00009F380000}"/>
    <cellStyle name="Cellule liée 2" xfId="20592" hidden="1" xr:uid="{00000000-0005-0000-0000-0000A0380000}"/>
    <cellStyle name="Cellule liée 2" xfId="20642" hidden="1" xr:uid="{00000000-0005-0000-0000-0000A1380000}"/>
    <cellStyle name="Cellule liée 2" xfId="20691" hidden="1" xr:uid="{00000000-0005-0000-0000-0000A2380000}"/>
    <cellStyle name="Cellule liée 2" xfId="20739" hidden="1" xr:uid="{00000000-0005-0000-0000-0000A3380000}"/>
    <cellStyle name="Cellule liée 2" xfId="20786" hidden="1" xr:uid="{00000000-0005-0000-0000-0000A4380000}"/>
    <cellStyle name="Cellule liée 2" xfId="20833" hidden="1" xr:uid="{00000000-0005-0000-0000-0000A5380000}"/>
    <cellStyle name="Cellule liée 2" xfId="20878" hidden="1" xr:uid="{00000000-0005-0000-0000-0000A6380000}"/>
    <cellStyle name="Cellule liée 2" xfId="20917" hidden="1" xr:uid="{00000000-0005-0000-0000-0000A7380000}"/>
    <cellStyle name="Cellule liée 2" xfId="20954" hidden="1" xr:uid="{00000000-0005-0000-0000-0000A8380000}"/>
    <cellStyle name="Cellule liée 2" xfId="20988" hidden="1" xr:uid="{00000000-0005-0000-0000-0000A9380000}"/>
    <cellStyle name="Cellule liée 2" xfId="21033" hidden="1" xr:uid="{00000000-0005-0000-0000-0000AA380000}"/>
    <cellStyle name="Cellule liée 2" xfId="21003" hidden="1" xr:uid="{00000000-0005-0000-0000-0000AB380000}"/>
    <cellStyle name="Cellule liée 2" xfId="21198" hidden="1" xr:uid="{00000000-0005-0000-0000-0000AC380000}"/>
    <cellStyle name="Cellule liée 2" xfId="21244" hidden="1" xr:uid="{00000000-0005-0000-0000-0000AD380000}"/>
    <cellStyle name="Cellule liée 2" xfId="21287" hidden="1" xr:uid="{00000000-0005-0000-0000-0000AE380000}"/>
    <cellStyle name="Cellule liée 2" xfId="21326" hidden="1" xr:uid="{00000000-0005-0000-0000-0000AF380000}"/>
    <cellStyle name="Cellule liée 2" xfId="21362" hidden="1" xr:uid="{00000000-0005-0000-0000-0000B0380000}"/>
    <cellStyle name="Cellule liée 2" xfId="21397" hidden="1" xr:uid="{00000000-0005-0000-0000-0000B1380000}"/>
    <cellStyle name="Cellule liée 2" xfId="21405" hidden="1" xr:uid="{00000000-0005-0000-0000-0000B2380000}"/>
    <cellStyle name="Cellule liée 2" xfId="21562" hidden="1" xr:uid="{00000000-0005-0000-0000-0000B3380000}"/>
    <cellStyle name="Cellule liée 2" xfId="21655" hidden="1" xr:uid="{00000000-0005-0000-0000-0000B4380000}"/>
    <cellStyle name="Cellule liée 2" xfId="21764" hidden="1" xr:uid="{00000000-0005-0000-0000-0000B5380000}"/>
    <cellStyle name="Cellule liée 2" xfId="21814" hidden="1" xr:uid="{00000000-0005-0000-0000-0000B6380000}"/>
    <cellStyle name="Cellule liée 2" xfId="21864" hidden="1" xr:uid="{00000000-0005-0000-0000-0000B7380000}"/>
    <cellStyle name="Cellule liée 2" xfId="21914" hidden="1" xr:uid="{00000000-0005-0000-0000-0000B8380000}"/>
    <cellStyle name="Cellule liée 2" xfId="21963" hidden="1" xr:uid="{00000000-0005-0000-0000-0000B9380000}"/>
    <cellStyle name="Cellule liée 2" xfId="22011" hidden="1" xr:uid="{00000000-0005-0000-0000-0000BA380000}"/>
    <cellStyle name="Cellule liée 2" xfId="22058" hidden="1" xr:uid="{00000000-0005-0000-0000-0000BB380000}"/>
    <cellStyle name="Cellule liée 2" xfId="22105" hidden="1" xr:uid="{00000000-0005-0000-0000-0000BC380000}"/>
    <cellStyle name="Cellule liée 2" xfId="22150" hidden="1" xr:uid="{00000000-0005-0000-0000-0000BD380000}"/>
    <cellStyle name="Cellule liée 2" xfId="22189" hidden="1" xr:uid="{00000000-0005-0000-0000-0000BE380000}"/>
    <cellStyle name="Cellule liée 2" xfId="22226" hidden="1" xr:uid="{00000000-0005-0000-0000-0000BF380000}"/>
    <cellStyle name="Cellule liée 2" xfId="22260" hidden="1" xr:uid="{00000000-0005-0000-0000-0000C0380000}"/>
    <cellStyle name="Cellule liée 2" xfId="22302" hidden="1" xr:uid="{00000000-0005-0000-0000-0000C1380000}"/>
    <cellStyle name="Cellule liée 2" xfId="22275" hidden="1" xr:uid="{00000000-0005-0000-0000-0000C2380000}"/>
    <cellStyle name="Cellule liée 2" xfId="22465" hidden="1" xr:uid="{00000000-0005-0000-0000-0000C3380000}"/>
    <cellStyle name="Cellule liée 2" xfId="22511" hidden="1" xr:uid="{00000000-0005-0000-0000-0000C4380000}"/>
    <cellStyle name="Cellule liée 2" xfId="22554" hidden="1" xr:uid="{00000000-0005-0000-0000-0000C5380000}"/>
    <cellStyle name="Cellule liée 2" xfId="22593" hidden="1" xr:uid="{00000000-0005-0000-0000-0000C6380000}"/>
    <cellStyle name="Cellule liée 2" xfId="22629" hidden="1" xr:uid="{00000000-0005-0000-0000-0000C7380000}"/>
    <cellStyle name="Cellule liée 2" xfId="22664" hidden="1" xr:uid="{00000000-0005-0000-0000-0000C8380000}"/>
    <cellStyle name="Cellule liée 2" xfId="22670" hidden="1" xr:uid="{00000000-0005-0000-0000-0000C9380000}"/>
    <cellStyle name="Cellule liée 2" xfId="21510" hidden="1" xr:uid="{00000000-0005-0000-0000-0000CA380000}"/>
    <cellStyle name="Cellule liée 2" xfId="21483" hidden="1" xr:uid="{00000000-0005-0000-0000-0000CB380000}"/>
    <cellStyle name="Cellule liée 2" xfId="15667" hidden="1" xr:uid="{00000000-0005-0000-0000-0000CC380000}"/>
    <cellStyle name="Cellule liée 2" xfId="22807" hidden="1" xr:uid="{00000000-0005-0000-0000-0000CD380000}"/>
    <cellStyle name="Cellule liée 2" xfId="22857" hidden="1" xr:uid="{00000000-0005-0000-0000-0000CE380000}"/>
    <cellStyle name="Cellule liée 2" xfId="22907" hidden="1" xr:uid="{00000000-0005-0000-0000-0000CF380000}"/>
    <cellStyle name="Cellule liée 2" xfId="22957" hidden="1" xr:uid="{00000000-0005-0000-0000-0000D0380000}"/>
    <cellStyle name="Cellule liée 2" xfId="23005" hidden="1" xr:uid="{00000000-0005-0000-0000-0000D1380000}"/>
    <cellStyle name="Cellule liée 2" xfId="23053" hidden="1" xr:uid="{00000000-0005-0000-0000-0000D2380000}"/>
    <cellStyle name="Cellule liée 2" xfId="23099" hidden="1" xr:uid="{00000000-0005-0000-0000-0000D3380000}"/>
    <cellStyle name="Cellule liée 2" xfId="23146" hidden="1" xr:uid="{00000000-0005-0000-0000-0000D4380000}"/>
    <cellStyle name="Cellule liée 2" xfId="23191" hidden="1" xr:uid="{00000000-0005-0000-0000-0000D5380000}"/>
    <cellStyle name="Cellule liée 2" xfId="23230" hidden="1" xr:uid="{00000000-0005-0000-0000-0000D6380000}"/>
    <cellStyle name="Cellule liée 2" xfId="23267" hidden="1" xr:uid="{00000000-0005-0000-0000-0000D7380000}"/>
    <cellStyle name="Cellule liée 2" xfId="23301" hidden="1" xr:uid="{00000000-0005-0000-0000-0000D8380000}"/>
    <cellStyle name="Cellule liée 2" xfId="23345" hidden="1" xr:uid="{00000000-0005-0000-0000-0000D9380000}"/>
    <cellStyle name="Cellule liée 2" xfId="23316" hidden="1" xr:uid="{00000000-0005-0000-0000-0000DA380000}"/>
    <cellStyle name="Cellule liée 2" xfId="23509" hidden="1" xr:uid="{00000000-0005-0000-0000-0000DB380000}"/>
    <cellStyle name="Cellule liée 2" xfId="23555" hidden="1" xr:uid="{00000000-0005-0000-0000-0000DC380000}"/>
    <cellStyle name="Cellule liée 2" xfId="23598" hidden="1" xr:uid="{00000000-0005-0000-0000-0000DD380000}"/>
    <cellStyle name="Cellule liée 2" xfId="23637" hidden="1" xr:uid="{00000000-0005-0000-0000-0000DE380000}"/>
    <cellStyle name="Cellule liée 2" xfId="23673" hidden="1" xr:uid="{00000000-0005-0000-0000-0000DF380000}"/>
    <cellStyle name="Cellule liée 2" xfId="23708" hidden="1" xr:uid="{00000000-0005-0000-0000-0000E0380000}"/>
    <cellStyle name="Cellule liée 2" xfId="23713" hidden="1" xr:uid="{00000000-0005-0000-0000-0000E1380000}"/>
    <cellStyle name="Cellule liée 2" xfId="23863" hidden="1" xr:uid="{00000000-0005-0000-0000-0000E2380000}"/>
    <cellStyle name="Cellule liée 2" xfId="23955" hidden="1" xr:uid="{00000000-0005-0000-0000-0000E3380000}"/>
    <cellStyle name="Cellule liée 2" xfId="24064" hidden="1" xr:uid="{00000000-0005-0000-0000-0000E4380000}"/>
    <cellStyle name="Cellule liée 2" xfId="24114" hidden="1" xr:uid="{00000000-0005-0000-0000-0000E5380000}"/>
    <cellStyle name="Cellule liée 2" xfId="24164" hidden="1" xr:uid="{00000000-0005-0000-0000-0000E6380000}"/>
    <cellStyle name="Cellule liée 2" xfId="24214" hidden="1" xr:uid="{00000000-0005-0000-0000-0000E7380000}"/>
    <cellStyle name="Cellule liée 2" xfId="24263" hidden="1" xr:uid="{00000000-0005-0000-0000-0000E8380000}"/>
    <cellStyle name="Cellule liée 2" xfId="24311" hidden="1" xr:uid="{00000000-0005-0000-0000-0000E9380000}"/>
    <cellStyle name="Cellule liée 2" xfId="24358" hidden="1" xr:uid="{00000000-0005-0000-0000-0000EA380000}"/>
    <cellStyle name="Cellule liée 2" xfId="24405" hidden="1" xr:uid="{00000000-0005-0000-0000-0000EB380000}"/>
    <cellStyle name="Cellule liée 2" xfId="24450" hidden="1" xr:uid="{00000000-0005-0000-0000-0000EC380000}"/>
    <cellStyle name="Cellule liée 2" xfId="24489" hidden="1" xr:uid="{00000000-0005-0000-0000-0000ED380000}"/>
    <cellStyle name="Cellule liée 2" xfId="24526" hidden="1" xr:uid="{00000000-0005-0000-0000-0000EE380000}"/>
    <cellStyle name="Cellule liée 2" xfId="24560" hidden="1" xr:uid="{00000000-0005-0000-0000-0000EF380000}"/>
    <cellStyle name="Cellule liée 2" xfId="24602" hidden="1" xr:uid="{00000000-0005-0000-0000-0000F0380000}"/>
    <cellStyle name="Cellule liée 2" xfId="24575" hidden="1" xr:uid="{00000000-0005-0000-0000-0000F1380000}"/>
    <cellStyle name="Cellule liée 2" xfId="24765" hidden="1" xr:uid="{00000000-0005-0000-0000-0000F2380000}"/>
    <cellStyle name="Cellule liée 2" xfId="24811" hidden="1" xr:uid="{00000000-0005-0000-0000-0000F3380000}"/>
    <cellStyle name="Cellule liée 2" xfId="24854" hidden="1" xr:uid="{00000000-0005-0000-0000-0000F4380000}"/>
    <cellStyle name="Cellule liée 2" xfId="24893" hidden="1" xr:uid="{00000000-0005-0000-0000-0000F5380000}"/>
    <cellStyle name="Cellule liée 2" xfId="24929" hidden="1" xr:uid="{00000000-0005-0000-0000-0000F6380000}"/>
    <cellStyle name="Cellule liée 2" xfId="24964" hidden="1" xr:uid="{00000000-0005-0000-0000-0000F7380000}"/>
    <cellStyle name="Cellule liée 2" xfId="24969" hidden="1" xr:uid="{00000000-0005-0000-0000-0000F8380000}"/>
    <cellStyle name="Cellule liée 2" xfId="23811" hidden="1" xr:uid="{00000000-0005-0000-0000-0000F9380000}"/>
    <cellStyle name="Cellule liée 2" xfId="23788" hidden="1" xr:uid="{00000000-0005-0000-0000-0000FA380000}"/>
    <cellStyle name="Cellule liée 2" xfId="23778" hidden="1" xr:uid="{00000000-0005-0000-0000-0000FB380000}"/>
    <cellStyle name="Cellule liée 2" xfId="25106" hidden="1" xr:uid="{00000000-0005-0000-0000-0000FC380000}"/>
    <cellStyle name="Cellule liée 2" xfId="25156" hidden="1" xr:uid="{00000000-0005-0000-0000-0000FD380000}"/>
    <cellStyle name="Cellule liée 2" xfId="25206" hidden="1" xr:uid="{00000000-0005-0000-0000-0000FE380000}"/>
    <cellStyle name="Cellule liée 2" xfId="25256" hidden="1" xr:uid="{00000000-0005-0000-0000-0000FF380000}"/>
    <cellStyle name="Cellule liée 2" xfId="25305" hidden="1" xr:uid="{00000000-0005-0000-0000-000000390000}"/>
    <cellStyle name="Cellule liée 2" xfId="25353" hidden="1" xr:uid="{00000000-0005-0000-0000-000001390000}"/>
    <cellStyle name="Cellule liée 2" xfId="25400" hidden="1" xr:uid="{00000000-0005-0000-0000-000002390000}"/>
    <cellStyle name="Cellule liée 2" xfId="25446" hidden="1" xr:uid="{00000000-0005-0000-0000-000003390000}"/>
    <cellStyle name="Cellule liée 2" xfId="25490" hidden="1" xr:uid="{00000000-0005-0000-0000-000004390000}"/>
    <cellStyle name="Cellule liée 2" xfId="25528" hidden="1" xr:uid="{00000000-0005-0000-0000-000005390000}"/>
    <cellStyle name="Cellule liée 2" xfId="25565" hidden="1" xr:uid="{00000000-0005-0000-0000-000006390000}"/>
    <cellStyle name="Cellule liée 2" xfId="25599" hidden="1" xr:uid="{00000000-0005-0000-0000-000007390000}"/>
    <cellStyle name="Cellule liée 2" xfId="25642" hidden="1" xr:uid="{00000000-0005-0000-0000-000008390000}"/>
    <cellStyle name="Cellule liée 2" xfId="25614" hidden="1" xr:uid="{00000000-0005-0000-0000-000009390000}"/>
    <cellStyle name="Cellule liée 2" xfId="25804" hidden="1" xr:uid="{00000000-0005-0000-0000-00000A390000}"/>
    <cellStyle name="Cellule liée 2" xfId="25850" hidden="1" xr:uid="{00000000-0005-0000-0000-00000B390000}"/>
    <cellStyle name="Cellule liée 2" xfId="25893" hidden="1" xr:uid="{00000000-0005-0000-0000-00000C390000}"/>
    <cellStyle name="Cellule liée 2" xfId="25932" hidden="1" xr:uid="{00000000-0005-0000-0000-00000D390000}"/>
    <cellStyle name="Cellule liée 2" xfId="25968" hidden="1" xr:uid="{00000000-0005-0000-0000-00000E390000}"/>
    <cellStyle name="Cellule liée 2" xfId="26003" hidden="1" xr:uid="{00000000-0005-0000-0000-00000F390000}"/>
    <cellStyle name="Cellule liée 2" xfId="26007" hidden="1" xr:uid="{00000000-0005-0000-0000-000010390000}"/>
    <cellStyle name="Cellule liée 2" xfId="26128" hidden="1" xr:uid="{00000000-0005-0000-0000-000011390000}"/>
    <cellStyle name="Cellule liée 2" xfId="26220" hidden="1" xr:uid="{00000000-0005-0000-0000-000012390000}"/>
    <cellStyle name="Cellule liée 2" xfId="26329" hidden="1" xr:uid="{00000000-0005-0000-0000-000013390000}"/>
    <cellStyle name="Cellule liée 2" xfId="26379" hidden="1" xr:uid="{00000000-0005-0000-0000-000014390000}"/>
    <cellStyle name="Cellule liée 2" xfId="26429" hidden="1" xr:uid="{00000000-0005-0000-0000-000015390000}"/>
    <cellStyle name="Cellule liée 2" xfId="26479" hidden="1" xr:uid="{00000000-0005-0000-0000-000016390000}"/>
    <cellStyle name="Cellule liée 2" xfId="26528" hidden="1" xr:uid="{00000000-0005-0000-0000-000017390000}"/>
    <cellStyle name="Cellule liée 2" xfId="26576" hidden="1" xr:uid="{00000000-0005-0000-0000-000018390000}"/>
    <cellStyle name="Cellule liée 2" xfId="26623" hidden="1" xr:uid="{00000000-0005-0000-0000-000019390000}"/>
    <cellStyle name="Cellule liée 2" xfId="26670" hidden="1" xr:uid="{00000000-0005-0000-0000-00001A390000}"/>
    <cellStyle name="Cellule liée 2" xfId="26715" hidden="1" xr:uid="{00000000-0005-0000-0000-00001B390000}"/>
    <cellStyle name="Cellule liée 2" xfId="26754" hidden="1" xr:uid="{00000000-0005-0000-0000-00001C390000}"/>
    <cellStyle name="Cellule liée 2" xfId="26791" hidden="1" xr:uid="{00000000-0005-0000-0000-00001D390000}"/>
    <cellStyle name="Cellule liée 2" xfId="26825" hidden="1" xr:uid="{00000000-0005-0000-0000-00001E390000}"/>
    <cellStyle name="Cellule liée 2" xfId="26867" hidden="1" xr:uid="{00000000-0005-0000-0000-00001F390000}"/>
    <cellStyle name="Cellule liée 2" xfId="26840" hidden="1" xr:uid="{00000000-0005-0000-0000-000020390000}"/>
    <cellStyle name="Cellule liée 2" xfId="27028" hidden="1" xr:uid="{00000000-0005-0000-0000-000021390000}"/>
    <cellStyle name="Cellule liée 2" xfId="27074" hidden="1" xr:uid="{00000000-0005-0000-0000-000022390000}"/>
    <cellStyle name="Cellule liée 2" xfId="27117" hidden="1" xr:uid="{00000000-0005-0000-0000-000023390000}"/>
    <cellStyle name="Cellule liée 2" xfId="27156" hidden="1" xr:uid="{00000000-0005-0000-0000-000024390000}"/>
    <cellStyle name="Cellule liée 2" xfId="27192" hidden="1" xr:uid="{00000000-0005-0000-0000-000025390000}"/>
    <cellStyle name="Cellule liée 2" xfId="27227" hidden="1" xr:uid="{00000000-0005-0000-0000-000026390000}"/>
    <cellStyle name="Cellule liée 2" xfId="27231" hidden="1" xr:uid="{00000000-0005-0000-0000-000027390000}"/>
    <cellStyle name="Cellule liée 2" xfId="26077" hidden="1" xr:uid="{00000000-0005-0000-0000-000028390000}"/>
    <cellStyle name="Cellule liée 2" xfId="26070" hidden="1" xr:uid="{00000000-0005-0000-0000-000029390000}"/>
    <cellStyle name="Cellule liée 2" xfId="22732" hidden="1" xr:uid="{00000000-0005-0000-0000-00002A390000}"/>
    <cellStyle name="Cellule liée 2" xfId="27341" hidden="1" xr:uid="{00000000-0005-0000-0000-00002B390000}"/>
    <cellStyle name="Cellule liée 2" xfId="27390" hidden="1" xr:uid="{00000000-0005-0000-0000-00002C390000}"/>
    <cellStyle name="Cellule liée 2" xfId="27439" hidden="1" xr:uid="{00000000-0005-0000-0000-00002D390000}"/>
    <cellStyle name="Cellule liée 2" xfId="27488" hidden="1" xr:uid="{00000000-0005-0000-0000-00002E390000}"/>
    <cellStyle name="Cellule liée 2" xfId="27536" hidden="1" xr:uid="{00000000-0005-0000-0000-00002F390000}"/>
    <cellStyle name="Cellule liée 2" xfId="27583" hidden="1" xr:uid="{00000000-0005-0000-0000-000030390000}"/>
    <cellStyle name="Cellule liée 2" xfId="27629" hidden="1" xr:uid="{00000000-0005-0000-0000-000031390000}"/>
    <cellStyle name="Cellule liée 2" xfId="27676" hidden="1" xr:uid="{00000000-0005-0000-0000-000032390000}"/>
    <cellStyle name="Cellule liée 2" xfId="27721" hidden="1" xr:uid="{00000000-0005-0000-0000-000033390000}"/>
    <cellStyle name="Cellule liée 2" xfId="27760" hidden="1" xr:uid="{00000000-0005-0000-0000-000034390000}"/>
    <cellStyle name="Cellule liée 2" xfId="27797" hidden="1" xr:uid="{00000000-0005-0000-0000-000035390000}"/>
    <cellStyle name="Cellule liée 2" xfId="27831" hidden="1" xr:uid="{00000000-0005-0000-0000-000036390000}"/>
    <cellStyle name="Cellule liée 2" xfId="27873" hidden="1" xr:uid="{00000000-0005-0000-0000-000037390000}"/>
    <cellStyle name="Cellule liée 2" xfId="27846" hidden="1" xr:uid="{00000000-0005-0000-0000-000038390000}"/>
    <cellStyle name="Cellule liée 2" xfId="28033" hidden="1" xr:uid="{00000000-0005-0000-0000-000039390000}"/>
    <cellStyle name="Cellule liée 2" xfId="28079" hidden="1" xr:uid="{00000000-0005-0000-0000-00003A390000}"/>
    <cellStyle name="Cellule liée 2" xfId="28122" hidden="1" xr:uid="{00000000-0005-0000-0000-00003B390000}"/>
    <cellStyle name="Cellule liée 2" xfId="28161" hidden="1" xr:uid="{00000000-0005-0000-0000-00003C390000}"/>
    <cellStyle name="Cellule liée 2" xfId="28197" hidden="1" xr:uid="{00000000-0005-0000-0000-00003D390000}"/>
    <cellStyle name="Cellule liée 2" xfId="28232" hidden="1" xr:uid="{00000000-0005-0000-0000-00003E390000}"/>
    <cellStyle name="Cellule liée 2" xfId="28236" hidden="1" xr:uid="{00000000-0005-0000-0000-00003F390000}"/>
    <cellStyle name="Cellule liée 2" xfId="28336" hidden="1" xr:uid="{00000000-0005-0000-0000-000040390000}"/>
    <cellStyle name="Cellule liée 2" xfId="28427" hidden="1" xr:uid="{00000000-0005-0000-0000-000041390000}"/>
    <cellStyle name="Cellule liée 2" xfId="28535" hidden="1" xr:uid="{00000000-0005-0000-0000-000042390000}"/>
    <cellStyle name="Cellule liée 2" xfId="28585" hidden="1" xr:uid="{00000000-0005-0000-0000-000043390000}"/>
    <cellStyle name="Cellule liée 2" xfId="28635" hidden="1" xr:uid="{00000000-0005-0000-0000-000044390000}"/>
    <cellStyle name="Cellule liée 2" xfId="28685" hidden="1" xr:uid="{00000000-0005-0000-0000-000045390000}"/>
    <cellStyle name="Cellule liée 2" xfId="28734" hidden="1" xr:uid="{00000000-0005-0000-0000-000046390000}"/>
    <cellStyle name="Cellule liée 2" xfId="28782" hidden="1" xr:uid="{00000000-0005-0000-0000-000047390000}"/>
    <cellStyle name="Cellule liée 2" xfId="28829" hidden="1" xr:uid="{00000000-0005-0000-0000-000048390000}"/>
    <cellStyle name="Cellule liée 2" xfId="28876" hidden="1" xr:uid="{00000000-0005-0000-0000-000049390000}"/>
    <cellStyle name="Cellule liée 2" xfId="28921" hidden="1" xr:uid="{00000000-0005-0000-0000-00004A390000}"/>
    <cellStyle name="Cellule liée 2" xfId="28960" hidden="1" xr:uid="{00000000-0005-0000-0000-00004B390000}"/>
    <cellStyle name="Cellule liée 2" xfId="28997" hidden="1" xr:uid="{00000000-0005-0000-0000-00004C390000}"/>
    <cellStyle name="Cellule liée 2" xfId="29031" hidden="1" xr:uid="{00000000-0005-0000-0000-00004D390000}"/>
    <cellStyle name="Cellule liée 2" xfId="29073" hidden="1" xr:uid="{00000000-0005-0000-0000-00004E390000}"/>
    <cellStyle name="Cellule liée 2" xfId="29046" hidden="1" xr:uid="{00000000-0005-0000-0000-00004F390000}"/>
    <cellStyle name="Cellule liée 2" xfId="29233" hidden="1" xr:uid="{00000000-0005-0000-0000-000050390000}"/>
    <cellStyle name="Cellule liée 2" xfId="29279" hidden="1" xr:uid="{00000000-0005-0000-0000-000051390000}"/>
    <cellStyle name="Cellule liée 2" xfId="29322" hidden="1" xr:uid="{00000000-0005-0000-0000-000052390000}"/>
    <cellStyle name="Cellule liée 2" xfId="29361" hidden="1" xr:uid="{00000000-0005-0000-0000-000053390000}"/>
    <cellStyle name="Cellule liée 2" xfId="29397" hidden="1" xr:uid="{00000000-0005-0000-0000-000054390000}"/>
    <cellStyle name="Cellule liée 2" xfId="29432" hidden="1" xr:uid="{00000000-0005-0000-0000-000055390000}"/>
    <cellStyle name="Cellule liée 2" xfId="29436" hidden="1" xr:uid="{00000000-0005-0000-0000-000056390000}"/>
    <cellStyle name="Cellule liée 2" xfId="28286" hidden="1" xr:uid="{00000000-0005-0000-0000-000057390000}"/>
    <cellStyle name="Cellule liée 2" xfId="29489" hidden="1" xr:uid="{00000000-0005-0000-0000-000058390000}"/>
    <cellStyle name="Cellule liée 2" xfId="29570" hidden="1" xr:uid="{00000000-0005-0000-0000-000059390000}"/>
    <cellStyle name="Cellule liée 2" xfId="29677" hidden="1" xr:uid="{00000000-0005-0000-0000-00005A390000}"/>
    <cellStyle name="Cellule liée 2" xfId="29726" hidden="1" xr:uid="{00000000-0005-0000-0000-00005B390000}"/>
    <cellStyle name="Cellule liée 2" xfId="29775" hidden="1" xr:uid="{00000000-0005-0000-0000-00005C390000}"/>
    <cellStyle name="Cellule liée 2" xfId="29824" hidden="1" xr:uid="{00000000-0005-0000-0000-00005D390000}"/>
    <cellStyle name="Cellule liée 2" xfId="29872" hidden="1" xr:uid="{00000000-0005-0000-0000-00005E390000}"/>
    <cellStyle name="Cellule liée 2" xfId="29919" hidden="1" xr:uid="{00000000-0005-0000-0000-00005F390000}"/>
    <cellStyle name="Cellule liée 2" xfId="29965" hidden="1" xr:uid="{00000000-0005-0000-0000-000060390000}"/>
    <cellStyle name="Cellule liée 2" xfId="30011" hidden="1" xr:uid="{00000000-0005-0000-0000-000061390000}"/>
    <cellStyle name="Cellule liée 2" xfId="30055" hidden="1" xr:uid="{00000000-0005-0000-0000-000062390000}"/>
    <cellStyle name="Cellule liée 2" xfId="30093" hidden="1" xr:uid="{00000000-0005-0000-0000-000063390000}"/>
    <cellStyle name="Cellule liée 2" xfId="30130" hidden="1" xr:uid="{00000000-0005-0000-0000-000064390000}"/>
    <cellStyle name="Cellule liée 2" xfId="30164" hidden="1" xr:uid="{00000000-0005-0000-0000-000065390000}"/>
    <cellStyle name="Cellule liée 2" xfId="30206" hidden="1" xr:uid="{00000000-0005-0000-0000-000066390000}"/>
    <cellStyle name="Cellule liée 2" xfId="30179" hidden="1" xr:uid="{00000000-0005-0000-0000-000067390000}"/>
    <cellStyle name="Cellule liée 2" xfId="30365" hidden="1" xr:uid="{00000000-0005-0000-0000-000068390000}"/>
    <cellStyle name="Cellule liée 2" xfId="30411" hidden="1" xr:uid="{00000000-0005-0000-0000-000069390000}"/>
    <cellStyle name="Cellule liée 2" xfId="30454" hidden="1" xr:uid="{00000000-0005-0000-0000-00006A390000}"/>
    <cellStyle name="Cellule liée 2" xfId="30493" hidden="1" xr:uid="{00000000-0005-0000-0000-00006B390000}"/>
    <cellStyle name="Cellule liée 2" xfId="30529" hidden="1" xr:uid="{00000000-0005-0000-0000-00006C390000}"/>
    <cellStyle name="Cellule liée 2" xfId="30564" hidden="1" xr:uid="{00000000-0005-0000-0000-00006D390000}"/>
    <cellStyle name="Cellule liée 2" xfId="30568" hidden="1" xr:uid="{00000000-0005-0000-0000-00006E390000}"/>
    <cellStyle name="Cellule liée 2" xfId="30668" hidden="1" xr:uid="{00000000-0005-0000-0000-00006F390000}"/>
    <cellStyle name="Cellule liée 2" xfId="30759" hidden="1" xr:uid="{00000000-0005-0000-0000-000070390000}"/>
    <cellStyle name="Cellule liée 2" xfId="30867" hidden="1" xr:uid="{00000000-0005-0000-0000-000071390000}"/>
    <cellStyle name="Cellule liée 2" xfId="30917" hidden="1" xr:uid="{00000000-0005-0000-0000-000072390000}"/>
    <cellStyle name="Cellule liée 2" xfId="30967" hidden="1" xr:uid="{00000000-0005-0000-0000-000073390000}"/>
    <cellStyle name="Cellule liée 2" xfId="31017" hidden="1" xr:uid="{00000000-0005-0000-0000-000074390000}"/>
    <cellStyle name="Cellule liée 2" xfId="31066" hidden="1" xr:uid="{00000000-0005-0000-0000-000075390000}"/>
    <cellStyle name="Cellule liée 2" xfId="31114" hidden="1" xr:uid="{00000000-0005-0000-0000-000076390000}"/>
    <cellStyle name="Cellule liée 2" xfId="31161" hidden="1" xr:uid="{00000000-0005-0000-0000-000077390000}"/>
    <cellStyle name="Cellule liée 2" xfId="31208" hidden="1" xr:uid="{00000000-0005-0000-0000-000078390000}"/>
    <cellStyle name="Cellule liée 2" xfId="31253" hidden="1" xr:uid="{00000000-0005-0000-0000-000079390000}"/>
    <cellStyle name="Cellule liée 2" xfId="31292" hidden="1" xr:uid="{00000000-0005-0000-0000-00007A390000}"/>
    <cellStyle name="Cellule liée 2" xfId="31329" hidden="1" xr:uid="{00000000-0005-0000-0000-00007B390000}"/>
    <cellStyle name="Cellule liée 2" xfId="31363" hidden="1" xr:uid="{00000000-0005-0000-0000-00007C390000}"/>
    <cellStyle name="Cellule liée 2" xfId="31405" hidden="1" xr:uid="{00000000-0005-0000-0000-00007D390000}"/>
    <cellStyle name="Cellule liée 2" xfId="31378" hidden="1" xr:uid="{00000000-0005-0000-0000-00007E390000}"/>
    <cellStyle name="Cellule liée 2" xfId="31565" hidden="1" xr:uid="{00000000-0005-0000-0000-00007F390000}"/>
    <cellStyle name="Cellule liée 2" xfId="31611" hidden="1" xr:uid="{00000000-0005-0000-0000-000080390000}"/>
    <cellStyle name="Cellule liée 2" xfId="31654" hidden="1" xr:uid="{00000000-0005-0000-0000-000081390000}"/>
    <cellStyle name="Cellule liée 2" xfId="31693" hidden="1" xr:uid="{00000000-0005-0000-0000-000082390000}"/>
    <cellStyle name="Cellule liée 2" xfId="31729" hidden="1" xr:uid="{00000000-0005-0000-0000-000083390000}"/>
    <cellStyle name="Cellule liée 2" xfId="31764" hidden="1" xr:uid="{00000000-0005-0000-0000-000084390000}"/>
    <cellStyle name="Cellule liée 2" xfId="31768" hidden="1" xr:uid="{00000000-0005-0000-0000-000085390000}"/>
    <cellStyle name="Cellule liée 2" xfId="30618" xr:uid="{00000000-0005-0000-0000-000086390000}"/>
    <cellStyle name="Cellule liée 20" xfId="6144" hidden="1" xr:uid="{00000000-0005-0000-0000-000087390000}"/>
    <cellStyle name="Cellule liée 20" xfId="31882" xr:uid="{00000000-0005-0000-0000-000088390000}"/>
    <cellStyle name="Cellule liée 21" xfId="6147" hidden="1" xr:uid="{00000000-0005-0000-0000-000089390000}"/>
    <cellStyle name="Cellule liée 21" xfId="31883" xr:uid="{00000000-0005-0000-0000-00008A390000}"/>
    <cellStyle name="Cellule liée 3" xfId="128" hidden="1" xr:uid="{00000000-0005-0000-0000-00008B390000}"/>
    <cellStyle name="Cellule liée 3" xfId="234" hidden="1" xr:uid="{00000000-0005-0000-0000-00008C390000}"/>
    <cellStyle name="Cellule liée 3" xfId="301" hidden="1" xr:uid="{00000000-0005-0000-0000-00008D390000}"/>
    <cellStyle name="Cellule liée 3" xfId="351" hidden="1" xr:uid="{00000000-0005-0000-0000-00008E390000}"/>
    <cellStyle name="Cellule liée 3" xfId="401" hidden="1" xr:uid="{00000000-0005-0000-0000-00008F390000}"/>
    <cellStyle name="Cellule liée 3" xfId="451" hidden="1" xr:uid="{00000000-0005-0000-0000-000090390000}"/>
    <cellStyle name="Cellule liée 3" xfId="500" hidden="1" xr:uid="{00000000-0005-0000-0000-000091390000}"/>
    <cellStyle name="Cellule liée 3" xfId="549" hidden="1" xr:uid="{00000000-0005-0000-0000-000092390000}"/>
    <cellStyle name="Cellule liée 3" xfId="596" hidden="1" xr:uid="{00000000-0005-0000-0000-000093390000}"/>
    <cellStyle name="Cellule liée 3" xfId="643" hidden="1" xr:uid="{00000000-0005-0000-0000-000094390000}"/>
    <cellStyle name="Cellule liée 3" xfId="688" hidden="1" xr:uid="{00000000-0005-0000-0000-000095390000}"/>
    <cellStyle name="Cellule liée 3" xfId="727" hidden="1" xr:uid="{00000000-0005-0000-0000-000096390000}"/>
    <cellStyle name="Cellule liée 3" xfId="764" hidden="1" xr:uid="{00000000-0005-0000-0000-000097390000}"/>
    <cellStyle name="Cellule liée 3" xfId="798" hidden="1" xr:uid="{00000000-0005-0000-0000-000098390000}"/>
    <cellStyle name="Cellule liée 3" xfId="886" hidden="1" xr:uid="{00000000-0005-0000-0000-000099390000}"/>
    <cellStyle name="Cellule liée 3" xfId="945" hidden="1" xr:uid="{00000000-0005-0000-0000-00009A390000}"/>
    <cellStyle name="Cellule liée 3" xfId="1010" hidden="1" xr:uid="{00000000-0005-0000-0000-00009B390000}"/>
    <cellStyle name="Cellule liée 3" xfId="1056" hidden="1" xr:uid="{00000000-0005-0000-0000-00009C390000}"/>
    <cellStyle name="Cellule liée 3" xfId="1100" hidden="1" xr:uid="{00000000-0005-0000-0000-00009D390000}"/>
    <cellStyle name="Cellule liée 3" xfId="1139" hidden="1" xr:uid="{00000000-0005-0000-0000-00009E390000}"/>
    <cellStyle name="Cellule liée 3" xfId="1175" hidden="1" xr:uid="{00000000-0005-0000-0000-00009F390000}"/>
    <cellStyle name="Cellule liée 3" xfId="1210" hidden="1" xr:uid="{00000000-0005-0000-0000-0000A0390000}"/>
    <cellStyle name="Cellule liée 3" xfId="1257" hidden="1" xr:uid="{00000000-0005-0000-0000-0000A1390000}"/>
    <cellStyle name="Cellule liée 3" xfId="1504" hidden="1" xr:uid="{00000000-0005-0000-0000-0000A2390000}"/>
    <cellStyle name="Cellule liée 3" xfId="1610" hidden="1" xr:uid="{00000000-0005-0000-0000-0000A3390000}"/>
    <cellStyle name="Cellule liée 3" xfId="1677" hidden="1" xr:uid="{00000000-0005-0000-0000-0000A4390000}"/>
    <cellStyle name="Cellule liée 3" xfId="1727" hidden="1" xr:uid="{00000000-0005-0000-0000-0000A5390000}"/>
    <cellStyle name="Cellule liée 3" xfId="1777" hidden="1" xr:uid="{00000000-0005-0000-0000-0000A6390000}"/>
    <cellStyle name="Cellule liée 3" xfId="1827" hidden="1" xr:uid="{00000000-0005-0000-0000-0000A7390000}"/>
    <cellStyle name="Cellule liée 3" xfId="1876" hidden="1" xr:uid="{00000000-0005-0000-0000-0000A8390000}"/>
    <cellStyle name="Cellule liée 3" xfId="1925" hidden="1" xr:uid="{00000000-0005-0000-0000-0000A9390000}"/>
    <cellStyle name="Cellule liée 3" xfId="1972" hidden="1" xr:uid="{00000000-0005-0000-0000-0000AA390000}"/>
    <cellStyle name="Cellule liée 3" xfId="2019" hidden="1" xr:uid="{00000000-0005-0000-0000-0000AB390000}"/>
    <cellStyle name="Cellule liée 3" xfId="2064" hidden="1" xr:uid="{00000000-0005-0000-0000-0000AC390000}"/>
    <cellStyle name="Cellule liée 3" xfId="2103" hidden="1" xr:uid="{00000000-0005-0000-0000-0000AD390000}"/>
    <cellStyle name="Cellule liée 3" xfId="2140" hidden="1" xr:uid="{00000000-0005-0000-0000-0000AE390000}"/>
    <cellStyle name="Cellule liée 3" xfId="2174" hidden="1" xr:uid="{00000000-0005-0000-0000-0000AF390000}"/>
    <cellStyle name="Cellule liée 3" xfId="2262" hidden="1" xr:uid="{00000000-0005-0000-0000-0000B0390000}"/>
    <cellStyle name="Cellule liée 3" xfId="2321" hidden="1" xr:uid="{00000000-0005-0000-0000-0000B1390000}"/>
    <cellStyle name="Cellule liée 3" xfId="2386" hidden="1" xr:uid="{00000000-0005-0000-0000-0000B2390000}"/>
    <cellStyle name="Cellule liée 3" xfId="2432" hidden="1" xr:uid="{00000000-0005-0000-0000-0000B3390000}"/>
    <cellStyle name="Cellule liée 3" xfId="2476" hidden="1" xr:uid="{00000000-0005-0000-0000-0000B4390000}"/>
    <cellStyle name="Cellule liée 3" xfId="2515" hidden="1" xr:uid="{00000000-0005-0000-0000-0000B5390000}"/>
    <cellStyle name="Cellule liée 3" xfId="2551" hidden="1" xr:uid="{00000000-0005-0000-0000-0000B6390000}"/>
    <cellStyle name="Cellule liée 3" xfId="2586" hidden="1" xr:uid="{00000000-0005-0000-0000-0000B7390000}"/>
    <cellStyle name="Cellule liée 3" xfId="2632" hidden="1" xr:uid="{00000000-0005-0000-0000-0000B8390000}"/>
    <cellStyle name="Cellule liée 3" xfId="1431" hidden="1" xr:uid="{00000000-0005-0000-0000-0000B9390000}"/>
    <cellStyle name="Cellule liée 3" xfId="1543" hidden="1" xr:uid="{00000000-0005-0000-0000-0000BA390000}"/>
    <cellStyle name="Cellule liée 3" xfId="2805" hidden="1" xr:uid="{00000000-0005-0000-0000-0000BB390000}"/>
    <cellStyle name="Cellule liée 3" xfId="2872" hidden="1" xr:uid="{00000000-0005-0000-0000-0000BC390000}"/>
    <cellStyle name="Cellule liée 3" xfId="2921" hidden="1" xr:uid="{00000000-0005-0000-0000-0000BD390000}"/>
    <cellStyle name="Cellule liée 3" xfId="2971" hidden="1" xr:uid="{00000000-0005-0000-0000-0000BE390000}"/>
    <cellStyle name="Cellule liée 3" xfId="3021" hidden="1" xr:uid="{00000000-0005-0000-0000-0000BF390000}"/>
    <cellStyle name="Cellule liée 3" xfId="3070" hidden="1" xr:uid="{00000000-0005-0000-0000-0000C0390000}"/>
    <cellStyle name="Cellule liée 3" xfId="3119" hidden="1" xr:uid="{00000000-0005-0000-0000-0000C1390000}"/>
    <cellStyle name="Cellule liée 3" xfId="3166" hidden="1" xr:uid="{00000000-0005-0000-0000-0000C2390000}"/>
    <cellStyle name="Cellule liée 3" xfId="3213" hidden="1" xr:uid="{00000000-0005-0000-0000-0000C3390000}"/>
    <cellStyle name="Cellule liée 3" xfId="3258" hidden="1" xr:uid="{00000000-0005-0000-0000-0000C4390000}"/>
    <cellStyle name="Cellule liée 3" xfId="3297" hidden="1" xr:uid="{00000000-0005-0000-0000-0000C5390000}"/>
    <cellStyle name="Cellule liée 3" xfId="3334" hidden="1" xr:uid="{00000000-0005-0000-0000-0000C6390000}"/>
    <cellStyle name="Cellule liée 3" xfId="3368" hidden="1" xr:uid="{00000000-0005-0000-0000-0000C7390000}"/>
    <cellStyle name="Cellule liée 3" xfId="3455" hidden="1" xr:uid="{00000000-0005-0000-0000-0000C8390000}"/>
    <cellStyle name="Cellule liée 3" xfId="3514" hidden="1" xr:uid="{00000000-0005-0000-0000-0000C9390000}"/>
    <cellStyle name="Cellule liée 3" xfId="3578" hidden="1" xr:uid="{00000000-0005-0000-0000-0000CA390000}"/>
    <cellStyle name="Cellule liée 3" xfId="3624" hidden="1" xr:uid="{00000000-0005-0000-0000-0000CB390000}"/>
    <cellStyle name="Cellule liée 3" xfId="3668" hidden="1" xr:uid="{00000000-0005-0000-0000-0000CC390000}"/>
    <cellStyle name="Cellule liée 3" xfId="3707" hidden="1" xr:uid="{00000000-0005-0000-0000-0000CD390000}"/>
    <cellStyle name="Cellule liée 3" xfId="3743" hidden="1" xr:uid="{00000000-0005-0000-0000-0000CE390000}"/>
    <cellStyle name="Cellule liée 3" xfId="3778" hidden="1" xr:uid="{00000000-0005-0000-0000-0000CF390000}"/>
    <cellStyle name="Cellule liée 3" xfId="3823" hidden="1" xr:uid="{00000000-0005-0000-0000-0000D0390000}"/>
    <cellStyle name="Cellule liée 3" xfId="3880" hidden="1" xr:uid="{00000000-0005-0000-0000-0000D1390000}"/>
    <cellStyle name="Cellule liée 3" xfId="2242" hidden="1" xr:uid="{00000000-0005-0000-0000-0000D2390000}"/>
    <cellStyle name="Cellule liée 3" xfId="3982" hidden="1" xr:uid="{00000000-0005-0000-0000-0000D3390000}"/>
    <cellStyle name="Cellule liée 3" xfId="4032" hidden="1" xr:uid="{00000000-0005-0000-0000-0000D4390000}"/>
    <cellStyle name="Cellule liée 3" xfId="4082" hidden="1" xr:uid="{00000000-0005-0000-0000-0000D5390000}"/>
    <cellStyle name="Cellule liée 3" xfId="4132" hidden="1" xr:uid="{00000000-0005-0000-0000-0000D6390000}"/>
    <cellStyle name="Cellule liée 3" xfId="4181" hidden="1" xr:uid="{00000000-0005-0000-0000-0000D7390000}"/>
    <cellStyle name="Cellule liée 3" xfId="4230" hidden="1" xr:uid="{00000000-0005-0000-0000-0000D8390000}"/>
    <cellStyle name="Cellule liée 3" xfId="4277" hidden="1" xr:uid="{00000000-0005-0000-0000-0000D9390000}"/>
    <cellStyle name="Cellule liée 3" xfId="4324" hidden="1" xr:uid="{00000000-0005-0000-0000-0000DA390000}"/>
    <cellStyle name="Cellule liée 3" xfId="4369" hidden="1" xr:uid="{00000000-0005-0000-0000-0000DB390000}"/>
    <cellStyle name="Cellule liée 3" xfId="4408" hidden="1" xr:uid="{00000000-0005-0000-0000-0000DC390000}"/>
    <cellStyle name="Cellule liée 3" xfId="4445" hidden="1" xr:uid="{00000000-0005-0000-0000-0000DD390000}"/>
    <cellStyle name="Cellule liée 3" xfId="4479" hidden="1" xr:uid="{00000000-0005-0000-0000-0000DE390000}"/>
    <cellStyle name="Cellule liée 3" xfId="4561" hidden="1" xr:uid="{00000000-0005-0000-0000-0000DF390000}"/>
    <cellStyle name="Cellule liée 3" xfId="4619" hidden="1" xr:uid="{00000000-0005-0000-0000-0000E0390000}"/>
    <cellStyle name="Cellule liée 3" xfId="4682" hidden="1" xr:uid="{00000000-0005-0000-0000-0000E1390000}"/>
    <cellStyle name="Cellule liée 3" xfId="4728" hidden="1" xr:uid="{00000000-0005-0000-0000-0000E2390000}"/>
    <cellStyle name="Cellule liée 3" xfId="4772" hidden="1" xr:uid="{00000000-0005-0000-0000-0000E3390000}"/>
    <cellStyle name="Cellule liée 3" xfId="4811" hidden="1" xr:uid="{00000000-0005-0000-0000-0000E4390000}"/>
    <cellStyle name="Cellule liée 3" xfId="4847" hidden="1" xr:uid="{00000000-0005-0000-0000-0000E5390000}"/>
    <cellStyle name="Cellule liée 3" xfId="4882" hidden="1" xr:uid="{00000000-0005-0000-0000-0000E6390000}"/>
    <cellStyle name="Cellule liée 3" xfId="4923" hidden="1" xr:uid="{00000000-0005-0000-0000-0000E7390000}"/>
    <cellStyle name="Cellule liée 3" xfId="2249" hidden="1" xr:uid="{00000000-0005-0000-0000-0000E8390000}"/>
    <cellStyle name="Cellule liée 3" xfId="4968" hidden="1" xr:uid="{00000000-0005-0000-0000-0000E9390000}"/>
    <cellStyle name="Cellule liée 3" xfId="5016" hidden="1" xr:uid="{00000000-0005-0000-0000-0000EA390000}"/>
    <cellStyle name="Cellule liée 3" xfId="5082" hidden="1" xr:uid="{00000000-0005-0000-0000-0000EB390000}"/>
    <cellStyle name="Cellule liée 3" xfId="5131" hidden="1" xr:uid="{00000000-0005-0000-0000-0000EC390000}"/>
    <cellStyle name="Cellule liée 3" xfId="5181" hidden="1" xr:uid="{00000000-0005-0000-0000-0000ED390000}"/>
    <cellStyle name="Cellule liée 3" xfId="5231" hidden="1" xr:uid="{00000000-0005-0000-0000-0000EE390000}"/>
    <cellStyle name="Cellule liée 3" xfId="5280" hidden="1" xr:uid="{00000000-0005-0000-0000-0000EF390000}"/>
    <cellStyle name="Cellule liée 3" xfId="5329" hidden="1" xr:uid="{00000000-0005-0000-0000-0000F0390000}"/>
    <cellStyle name="Cellule liée 3" xfId="5376" hidden="1" xr:uid="{00000000-0005-0000-0000-0000F1390000}"/>
    <cellStyle name="Cellule liée 3" xfId="5423" hidden="1" xr:uid="{00000000-0005-0000-0000-0000F2390000}"/>
    <cellStyle name="Cellule liée 3" xfId="5468" hidden="1" xr:uid="{00000000-0005-0000-0000-0000F3390000}"/>
    <cellStyle name="Cellule liée 3" xfId="5507" hidden="1" xr:uid="{00000000-0005-0000-0000-0000F4390000}"/>
    <cellStyle name="Cellule liée 3" xfId="5544" hidden="1" xr:uid="{00000000-0005-0000-0000-0000F5390000}"/>
    <cellStyle name="Cellule liée 3" xfId="5578" hidden="1" xr:uid="{00000000-0005-0000-0000-0000F6390000}"/>
    <cellStyle name="Cellule liée 3" xfId="5660" hidden="1" xr:uid="{00000000-0005-0000-0000-0000F7390000}"/>
    <cellStyle name="Cellule liée 3" xfId="5717" hidden="1" xr:uid="{00000000-0005-0000-0000-0000F8390000}"/>
    <cellStyle name="Cellule liée 3" xfId="5779" hidden="1" xr:uid="{00000000-0005-0000-0000-0000F9390000}"/>
    <cellStyle name="Cellule liée 3" xfId="5825" hidden="1" xr:uid="{00000000-0005-0000-0000-0000FA390000}"/>
    <cellStyle name="Cellule liée 3" xfId="5869" hidden="1" xr:uid="{00000000-0005-0000-0000-0000FB390000}"/>
    <cellStyle name="Cellule liée 3" xfId="5908" hidden="1" xr:uid="{00000000-0005-0000-0000-0000FC390000}"/>
    <cellStyle name="Cellule liée 3" xfId="5944" hidden="1" xr:uid="{00000000-0005-0000-0000-0000FD390000}"/>
    <cellStyle name="Cellule liée 3" xfId="5979" hidden="1" xr:uid="{00000000-0005-0000-0000-0000FE390000}"/>
    <cellStyle name="Cellule liée 3" xfId="6020" hidden="1" xr:uid="{00000000-0005-0000-0000-0000FF390000}"/>
    <cellStyle name="Cellule liée 3" xfId="6187" hidden="1" xr:uid="{00000000-0005-0000-0000-0000003A0000}"/>
    <cellStyle name="Cellule liée 3" xfId="6293" hidden="1" xr:uid="{00000000-0005-0000-0000-0000013A0000}"/>
    <cellStyle name="Cellule liée 3" xfId="6360" hidden="1" xr:uid="{00000000-0005-0000-0000-0000023A0000}"/>
    <cellStyle name="Cellule liée 3" xfId="6410" hidden="1" xr:uid="{00000000-0005-0000-0000-0000033A0000}"/>
    <cellStyle name="Cellule liée 3" xfId="6460" hidden="1" xr:uid="{00000000-0005-0000-0000-0000043A0000}"/>
    <cellStyle name="Cellule liée 3" xfId="6510" hidden="1" xr:uid="{00000000-0005-0000-0000-0000053A0000}"/>
    <cellStyle name="Cellule liée 3" xfId="6559" hidden="1" xr:uid="{00000000-0005-0000-0000-0000063A0000}"/>
    <cellStyle name="Cellule liée 3" xfId="6608" hidden="1" xr:uid="{00000000-0005-0000-0000-0000073A0000}"/>
    <cellStyle name="Cellule liée 3" xfId="6655" hidden="1" xr:uid="{00000000-0005-0000-0000-0000083A0000}"/>
    <cellStyle name="Cellule liée 3" xfId="6702" hidden="1" xr:uid="{00000000-0005-0000-0000-0000093A0000}"/>
    <cellStyle name="Cellule liée 3" xfId="6747" hidden="1" xr:uid="{00000000-0005-0000-0000-00000A3A0000}"/>
    <cellStyle name="Cellule liée 3" xfId="6786" hidden="1" xr:uid="{00000000-0005-0000-0000-00000B3A0000}"/>
    <cellStyle name="Cellule liée 3" xfId="6823" hidden="1" xr:uid="{00000000-0005-0000-0000-00000C3A0000}"/>
    <cellStyle name="Cellule liée 3" xfId="6857" hidden="1" xr:uid="{00000000-0005-0000-0000-00000D3A0000}"/>
    <cellStyle name="Cellule liée 3" xfId="6943" hidden="1" xr:uid="{00000000-0005-0000-0000-00000E3A0000}"/>
    <cellStyle name="Cellule liée 3" xfId="7002" hidden="1" xr:uid="{00000000-0005-0000-0000-00000F3A0000}"/>
    <cellStyle name="Cellule liée 3" xfId="7067" hidden="1" xr:uid="{00000000-0005-0000-0000-0000103A0000}"/>
    <cellStyle name="Cellule liée 3" xfId="7113" hidden="1" xr:uid="{00000000-0005-0000-0000-0000113A0000}"/>
    <cellStyle name="Cellule liée 3" xfId="7157" hidden="1" xr:uid="{00000000-0005-0000-0000-0000123A0000}"/>
    <cellStyle name="Cellule liée 3" xfId="7196" hidden="1" xr:uid="{00000000-0005-0000-0000-0000133A0000}"/>
    <cellStyle name="Cellule liée 3" xfId="7232" hidden="1" xr:uid="{00000000-0005-0000-0000-0000143A0000}"/>
    <cellStyle name="Cellule liée 3" xfId="7267" hidden="1" xr:uid="{00000000-0005-0000-0000-0000153A0000}"/>
    <cellStyle name="Cellule liée 3" xfId="7313" hidden="1" xr:uid="{00000000-0005-0000-0000-0000163A0000}"/>
    <cellStyle name="Cellule liée 3" xfId="7464" hidden="1" xr:uid="{00000000-0005-0000-0000-0000173A0000}"/>
    <cellStyle name="Cellule liée 3" xfId="7561" hidden="1" xr:uid="{00000000-0005-0000-0000-0000183A0000}"/>
    <cellStyle name="Cellule liée 3" xfId="7627" hidden="1" xr:uid="{00000000-0005-0000-0000-0000193A0000}"/>
    <cellStyle name="Cellule liée 3" xfId="7677" hidden="1" xr:uid="{00000000-0005-0000-0000-00001A3A0000}"/>
    <cellStyle name="Cellule liée 3" xfId="7727" hidden="1" xr:uid="{00000000-0005-0000-0000-00001B3A0000}"/>
    <cellStyle name="Cellule liée 3" xfId="7777" hidden="1" xr:uid="{00000000-0005-0000-0000-00001C3A0000}"/>
    <cellStyle name="Cellule liée 3" xfId="7826" hidden="1" xr:uid="{00000000-0005-0000-0000-00001D3A0000}"/>
    <cellStyle name="Cellule liée 3" xfId="7875" hidden="1" xr:uid="{00000000-0005-0000-0000-00001E3A0000}"/>
    <cellStyle name="Cellule liée 3" xfId="7922" hidden="1" xr:uid="{00000000-0005-0000-0000-00001F3A0000}"/>
    <cellStyle name="Cellule liée 3" xfId="7969" hidden="1" xr:uid="{00000000-0005-0000-0000-0000203A0000}"/>
    <cellStyle name="Cellule liée 3" xfId="8014" hidden="1" xr:uid="{00000000-0005-0000-0000-0000213A0000}"/>
    <cellStyle name="Cellule liée 3" xfId="8053" hidden="1" xr:uid="{00000000-0005-0000-0000-0000223A0000}"/>
    <cellStyle name="Cellule liée 3" xfId="8090" hidden="1" xr:uid="{00000000-0005-0000-0000-0000233A0000}"/>
    <cellStyle name="Cellule liée 3" xfId="8124" hidden="1" xr:uid="{00000000-0005-0000-0000-0000243A0000}"/>
    <cellStyle name="Cellule liée 3" xfId="8208" hidden="1" xr:uid="{00000000-0005-0000-0000-0000253A0000}"/>
    <cellStyle name="Cellule liée 3" xfId="8265" hidden="1" xr:uid="{00000000-0005-0000-0000-0000263A0000}"/>
    <cellStyle name="Cellule liée 3" xfId="8328" hidden="1" xr:uid="{00000000-0005-0000-0000-0000273A0000}"/>
    <cellStyle name="Cellule liée 3" xfId="8374" hidden="1" xr:uid="{00000000-0005-0000-0000-0000283A0000}"/>
    <cellStyle name="Cellule liée 3" xfId="8418" hidden="1" xr:uid="{00000000-0005-0000-0000-0000293A0000}"/>
    <cellStyle name="Cellule liée 3" xfId="8457" hidden="1" xr:uid="{00000000-0005-0000-0000-00002A3A0000}"/>
    <cellStyle name="Cellule liée 3" xfId="8493" hidden="1" xr:uid="{00000000-0005-0000-0000-00002B3A0000}"/>
    <cellStyle name="Cellule liée 3" xfId="8528" hidden="1" xr:uid="{00000000-0005-0000-0000-00002C3A0000}"/>
    <cellStyle name="Cellule liée 3" xfId="8571" hidden="1" xr:uid="{00000000-0005-0000-0000-00002D3A0000}"/>
    <cellStyle name="Cellule liée 3" xfId="7412" hidden="1" xr:uid="{00000000-0005-0000-0000-00002E3A0000}"/>
    <cellStyle name="Cellule liée 3" xfId="8668" hidden="1" xr:uid="{00000000-0005-0000-0000-00002F3A0000}"/>
    <cellStyle name="Cellule liée 3" xfId="8735" hidden="1" xr:uid="{00000000-0005-0000-0000-0000303A0000}"/>
    <cellStyle name="Cellule liée 3" xfId="8785" hidden="1" xr:uid="{00000000-0005-0000-0000-0000313A0000}"/>
    <cellStyle name="Cellule liée 3" xfId="8834" hidden="1" xr:uid="{00000000-0005-0000-0000-0000323A0000}"/>
    <cellStyle name="Cellule liée 3" xfId="8884" hidden="1" xr:uid="{00000000-0005-0000-0000-0000333A0000}"/>
    <cellStyle name="Cellule liée 3" xfId="8933" hidden="1" xr:uid="{00000000-0005-0000-0000-0000343A0000}"/>
    <cellStyle name="Cellule liée 3" xfId="8982" hidden="1" xr:uid="{00000000-0005-0000-0000-0000353A0000}"/>
    <cellStyle name="Cellule liée 3" xfId="9029" hidden="1" xr:uid="{00000000-0005-0000-0000-0000363A0000}"/>
    <cellStyle name="Cellule liée 3" xfId="9076" hidden="1" xr:uid="{00000000-0005-0000-0000-0000373A0000}"/>
    <cellStyle name="Cellule liée 3" xfId="9121" hidden="1" xr:uid="{00000000-0005-0000-0000-0000383A0000}"/>
    <cellStyle name="Cellule liée 3" xfId="9160" hidden="1" xr:uid="{00000000-0005-0000-0000-0000393A0000}"/>
    <cellStyle name="Cellule liée 3" xfId="9197" hidden="1" xr:uid="{00000000-0005-0000-0000-00003A3A0000}"/>
    <cellStyle name="Cellule liée 3" xfId="9231" hidden="1" xr:uid="{00000000-0005-0000-0000-00003B3A0000}"/>
    <cellStyle name="Cellule liée 3" xfId="9319" hidden="1" xr:uid="{00000000-0005-0000-0000-00003C3A0000}"/>
    <cellStyle name="Cellule liée 3" xfId="9378" hidden="1" xr:uid="{00000000-0005-0000-0000-00003D3A0000}"/>
    <cellStyle name="Cellule liée 3" xfId="9443" hidden="1" xr:uid="{00000000-0005-0000-0000-00003E3A0000}"/>
    <cellStyle name="Cellule liée 3" xfId="9489" hidden="1" xr:uid="{00000000-0005-0000-0000-00003F3A0000}"/>
    <cellStyle name="Cellule liée 3" xfId="9533" hidden="1" xr:uid="{00000000-0005-0000-0000-0000403A0000}"/>
    <cellStyle name="Cellule liée 3" xfId="9572" hidden="1" xr:uid="{00000000-0005-0000-0000-0000413A0000}"/>
    <cellStyle name="Cellule liée 3" xfId="9608" hidden="1" xr:uid="{00000000-0005-0000-0000-0000423A0000}"/>
    <cellStyle name="Cellule liée 3" xfId="9643" hidden="1" xr:uid="{00000000-0005-0000-0000-0000433A0000}"/>
    <cellStyle name="Cellule liée 3" xfId="9690" hidden="1" xr:uid="{00000000-0005-0000-0000-0000443A0000}"/>
    <cellStyle name="Cellule liée 3" xfId="9844" hidden="1" xr:uid="{00000000-0005-0000-0000-0000453A0000}"/>
    <cellStyle name="Cellule liée 3" xfId="9941" hidden="1" xr:uid="{00000000-0005-0000-0000-0000463A0000}"/>
    <cellStyle name="Cellule liée 3" xfId="10007" hidden="1" xr:uid="{00000000-0005-0000-0000-0000473A0000}"/>
    <cellStyle name="Cellule liée 3" xfId="10057" hidden="1" xr:uid="{00000000-0005-0000-0000-0000483A0000}"/>
    <cellStyle name="Cellule liée 3" xfId="10107" hidden="1" xr:uid="{00000000-0005-0000-0000-0000493A0000}"/>
    <cellStyle name="Cellule liée 3" xfId="10157" hidden="1" xr:uid="{00000000-0005-0000-0000-00004A3A0000}"/>
    <cellStyle name="Cellule liée 3" xfId="10206" hidden="1" xr:uid="{00000000-0005-0000-0000-00004B3A0000}"/>
    <cellStyle name="Cellule liée 3" xfId="10255" hidden="1" xr:uid="{00000000-0005-0000-0000-00004C3A0000}"/>
    <cellStyle name="Cellule liée 3" xfId="10302" hidden="1" xr:uid="{00000000-0005-0000-0000-00004D3A0000}"/>
    <cellStyle name="Cellule liée 3" xfId="10349" hidden="1" xr:uid="{00000000-0005-0000-0000-00004E3A0000}"/>
    <cellStyle name="Cellule liée 3" xfId="10394" hidden="1" xr:uid="{00000000-0005-0000-0000-00004F3A0000}"/>
    <cellStyle name="Cellule liée 3" xfId="10433" hidden="1" xr:uid="{00000000-0005-0000-0000-0000503A0000}"/>
    <cellStyle name="Cellule liée 3" xfId="10470" hidden="1" xr:uid="{00000000-0005-0000-0000-0000513A0000}"/>
    <cellStyle name="Cellule liée 3" xfId="10504" hidden="1" xr:uid="{00000000-0005-0000-0000-0000523A0000}"/>
    <cellStyle name="Cellule liée 3" xfId="10588" hidden="1" xr:uid="{00000000-0005-0000-0000-0000533A0000}"/>
    <cellStyle name="Cellule liée 3" xfId="10645" hidden="1" xr:uid="{00000000-0005-0000-0000-0000543A0000}"/>
    <cellStyle name="Cellule liée 3" xfId="10708" hidden="1" xr:uid="{00000000-0005-0000-0000-0000553A0000}"/>
    <cellStyle name="Cellule liée 3" xfId="10754" hidden="1" xr:uid="{00000000-0005-0000-0000-0000563A0000}"/>
    <cellStyle name="Cellule liée 3" xfId="10798" hidden="1" xr:uid="{00000000-0005-0000-0000-0000573A0000}"/>
    <cellStyle name="Cellule liée 3" xfId="10837" hidden="1" xr:uid="{00000000-0005-0000-0000-0000583A0000}"/>
    <cellStyle name="Cellule liée 3" xfId="10873" hidden="1" xr:uid="{00000000-0005-0000-0000-0000593A0000}"/>
    <cellStyle name="Cellule liée 3" xfId="10908" hidden="1" xr:uid="{00000000-0005-0000-0000-00005A3A0000}"/>
    <cellStyle name="Cellule liée 3" xfId="10952" hidden="1" xr:uid="{00000000-0005-0000-0000-00005B3A0000}"/>
    <cellStyle name="Cellule liée 3" xfId="9792" hidden="1" xr:uid="{00000000-0005-0000-0000-00005C3A0000}"/>
    <cellStyle name="Cellule liée 3" xfId="9304" hidden="1" xr:uid="{00000000-0005-0000-0000-00005D3A0000}"/>
    <cellStyle name="Cellule liée 3" xfId="11010" hidden="1" xr:uid="{00000000-0005-0000-0000-00005E3A0000}"/>
    <cellStyle name="Cellule liée 3" xfId="11077" hidden="1" xr:uid="{00000000-0005-0000-0000-00005F3A0000}"/>
    <cellStyle name="Cellule liée 3" xfId="11127" hidden="1" xr:uid="{00000000-0005-0000-0000-0000603A0000}"/>
    <cellStyle name="Cellule liée 3" xfId="11177" hidden="1" xr:uid="{00000000-0005-0000-0000-0000613A0000}"/>
    <cellStyle name="Cellule liée 3" xfId="11227" hidden="1" xr:uid="{00000000-0005-0000-0000-0000623A0000}"/>
    <cellStyle name="Cellule liée 3" xfId="11276" hidden="1" xr:uid="{00000000-0005-0000-0000-0000633A0000}"/>
    <cellStyle name="Cellule liée 3" xfId="11325" hidden="1" xr:uid="{00000000-0005-0000-0000-0000643A0000}"/>
    <cellStyle name="Cellule liée 3" xfId="11372" hidden="1" xr:uid="{00000000-0005-0000-0000-0000653A0000}"/>
    <cellStyle name="Cellule liée 3" xfId="11419" hidden="1" xr:uid="{00000000-0005-0000-0000-0000663A0000}"/>
    <cellStyle name="Cellule liée 3" xfId="11464" hidden="1" xr:uid="{00000000-0005-0000-0000-0000673A0000}"/>
    <cellStyle name="Cellule liée 3" xfId="11503" hidden="1" xr:uid="{00000000-0005-0000-0000-0000683A0000}"/>
    <cellStyle name="Cellule liée 3" xfId="11540" hidden="1" xr:uid="{00000000-0005-0000-0000-0000693A0000}"/>
    <cellStyle name="Cellule liée 3" xfId="11574" hidden="1" xr:uid="{00000000-0005-0000-0000-00006A3A0000}"/>
    <cellStyle name="Cellule liée 3" xfId="11658" hidden="1" xr:uid="{00000000-0005-0000-0000-00006B3A0000}"/>
    <cellStyle name="Cellule liée 3" xfId="11717" hidden="1" xr:uid="{00000000-0005-0000-0000-00006C3A0000}"/>
    <cellStyle name="Cellule liée 3" xfId="11779" hidden="1" xr:uid="{00000000-0005-0000-0000-00006D3A0000}"/>
    <cellStyle name="Cellule liée 3" xfId="11825" hidden="1" xr:uid="{00000000-0005-0000-0000-00006E3A0000}"/>
    <cellStyle name="Cellule liée 3" xfId="11869" hidden="1" xr:uid="{00000000-0005-0000-0000-00006F3A0000}"/>
    <cellStyle name="Cellule liée 3" xfId="11908" hidden="1" xr:uid="{00000000-0005-0000-0000-0000703A0000}"/>
    <cellStyle name="Cellule liée 3" xfId="11944" hidden="1" xr:uid="{00000000-0005-0000-0000-0000713A0000}"/>
    <cellStyle name="Cellule liée 3" xfId="11979" hidden="1" xr:uid="{00000000-0005-0000-0000-0000723A0000}"/>
    <cellStyle name="Cellule liée 3" xfId="12021" hidden="1" xr:uid="{00000000-0005-0000-0000-0000733A0000}"/>
    <cellStyle name="Cellule liée 3" xfId="12144" hidden="1" xr:uid="{00000000-0005-0000-0000-0000743A0000}"/>
    <cellStyle name="Cellule liée 3" xfId="12240" hidden="1" xr:uid="{00000000-0005-0000-0000-0000753A0000}"/>
    <cellStyle name="Cellule liée 3" xfId="12306" hidden="1" xr:uid="{00000000-0005-0000-0000-0000763A0000}"/>
    <cellStyle name="Cellule liée 3" xfId="12356" hidden="1" xr:uid="{00000000-0005-0000-0000-0000773A0000}"/>
    <cellStyle name="Cellule liée 3" xfId="12406" hidden="1" xr:uid="{00000000-0005-0000-0000-0000783A0000}"/>
    <cellStyle name="Cellule liée 3" xfId="12456" hidden="1" xr:uid="{00000000-0005-0000-0000-0000793A0000}"/>
    <cellStyle name="Cellule liée 3" xfId="12505" hidden="1" xr:uid="{00000000-0005-0000-0000-00007A3A0000}"/>
    <cellStyle name="Cellule liée 3" xfId="12554" hidden="1" xr:uid="{00000000-0005-0000-0000-00007B3A0000}"/>
    <cellStyle name="Cellule liée 3" xfId="12601" hidden="1" xr:uid="{00000000-0005-0000-0000-00007C3A0000}"/>
    <cellStyle name="Cellule liée 3" xfId="12648" hidden="1" xr:uid="{00000000-0005-0000-0000-00007D3A0000}"/>
    <cellStyle name="Cellule liée 3" xfId="12693" hidden="1" xr:uid="{00000000-0005-0000-0000-00007E3A0000}"/>
    <cellStyle name="Cellule liée 3" xfId="12732" hidden="1" xr:uid="{00000000-0005-0000-0000-00007F3A0000}"/>
    <cellStyle name="Cellule liée 3" xfId="12769" hidden="1" xr:uid="{00000000-0005-0000-0000-0000803A0000}"/>
    <cellStyle name="Cellule liée 3" xfId="12803" hidden="1" xr:uid="{00000000-0005-0000-0000-0000813A0000}"/>
    <cellStyle name="Cellule liée 3" xfId="12886" hidden="1" xr:uid="{00000000-0005-0000-0000-0000823A0000}"/>
    <cellStyle name="Cellule liée 3" xfId="12943" hidden="1" xr:uid="{00000000-0005-0000-0000-0000833A0000}"/>
    <cellStyle name="Cellule liée 3" xfId="13005" hidden="1" xr:uid="{00000000-0005-0000-0000-0000843A0000}"/>
    <cellStyle name="Cellule liée 3" xfId="13051" hidden="1" xr:uid="{00000000-0005-0000-0000-0000853A0000}"/>
    <cellStyle name="Cellule liée 3" xfId="13095" hidden="1" xr:uid="{00000000-0005-0000-0000-0000863A0000}"/>
    <cellStyle name="Cellule liée 3" xfId="13134" hidden="1" xr:uid="{00000000-0005-0000-0000-0000873A0000}"/>
    <cellStyle name="Cellule liée 3" xfId="13170" hidden="1" xr:uid="{00000000-0005-0000-0000-0000883A0000}"/>
    <cellStyle name="Cellule liée 3" xfId="13205" hidden="1" xr:uid="{00000000-0005-0000-0000-0000893A0000}"/>
    <cellStyle name="Cellule liée 3" xfId="13246" hidden="1" xr:uid="{00000000-0005-0000-0000-00008A3A0000}"/>
    <cellStyle name="Cellule liée 3" xfId="12093" hidden="1" xr:uid="{00000000-0005-0000-0000-00008B3A0000}"/>
    <cellStyle name="Cellule liée 3" xfId="12075" hidden="1" xr:uid="{00000000-0005-0000-0000-00008C3A0000}"/>
    <cellStyle name="Cellule liée 3" xfId="10994" hidden="1" xr:uid="{00000000-0005-0000-0000-00008D3A0000}"/>
    <cellStyle name="Cellule liée 3" xfId="13309" hidden="1" xr:uid="{00000000-0005-0000-0000-00008E3A0000}"/>
    <cellStyle name="Cellule liée 3" xfId="13358" hidden="1" xr:uid="{00000000-0005-0000-0000-00008F3A0000}"/>
    <cellStyle name="Cellule liée 3" xfId="13407" hidden="1" xr:uid="{00000000-0005-0000-0000-0000903A0000}"/>
    <cellStyle name="Cellule liée 3" xfId="13456" hidden="1" xr:uid="{00000000-0005-0000-0000-0000913A0000}"/>
    <cellStyle name="Cellule liée 3" xfId="13504" hidden="1" xr:uid="{00000000-0005-0000-0000-0000923A0000}"/>
    <cellStyle name="Cellule liée 3" xfId="13552" hidden="1" xr:uid="{00000000-0005-0000-0000-0000933A0000}"/>
    <cellStyle name="Cellule liée 3" xfId="13598" hidden="1" xr:uid="{00000000-0005-0000-0000-0000943A0000}"/>
    <cellStyle name="Cellule liée 3" xfId="13645" hidden="1" xr:uid="{00000000-0005-0000-0000-0000953A0000}"/>
    <cellStyle name="Cellule liée 3" xfId="13690" hidden="1" xr:uid="{00000000-0005-0000-0000-0000963A0000}"/>
    <cellStyle name="Cellule liée 3" xfId="13729" hidden="1" xr:uid="{00000000-0005-0000-0000-0000973A0000}"/>
    <cellStyle name="Cellule liée 3" xfId="13766" hidden="1" xr:uid="{00000000-0005-0000-0000-0000983A0000}"/>
    <cellStyle name="Cellule liée 3" xfId="13800" hidden="1" xr:uid="{00000000-0005-0000-0000-0000993A0000}"/>
    <cellStyle name="Cellule liée 3" xfId="13882" hidden="1" xr:uid="{00000000-0005-0000-0000-00009A3A0000}"/>
    <cellStyle name="Cellule liée 3" xfId="13939" hidden="1" xr:uid="{00000000-0005-0000-0000-00009B3A0000}"/>
    <cellStyle name="Cellule liée 3" xfId="14001" hidden="1" xr:uid="{00000000-0005-0000-0000-00009C3A0000}"/>
    <cellStyle name="Cellule liée 3" xfId="14047" hidden="1" xr:uid="{00000000-0005-0000-0000-00009D3A0000}"/>
    <cellStyle name="Cellule liée 3" xfId="14091" hidden="1" xr:uid="{00000000-0005-0000-0000-00009E3A0000}"/>
    <cellStyle name="Cellule liée 3" xfId="14130" hidden="1" xr:uid="{00000000-0005-0000-0000-00009F3A0000}"/>
    <cellStyle name="Cellule liée 3" xfId="14166" hidden="1" xr:uid="{00000000-0005-0000-0000-0000A03A0000}"/>
    <cellStyle name="Cellule liée 3" xfId="14201" hidden="1" xr:uid="{00000000-0005-0000-0000-0000A13A0000}"/>
    <cellStyle name="Cellule liée 3" xfId="14242" hidden="1" xr:uid="{00000000-0005-0000-0000-0000A23A0000}"/>
    <cellStyle name="Cellule liée 3" xfId="14343" hidden="1" xr:uid="{00000000-0005-0000-0000-0000A33A0000}"/>
    <cellStyle name="Cellule liée 3" xfId="14439" hidden="1" xr:uid="{00000000-0005-0000-0000-0000A43A0000}"/>
    <cellStyle name="Cellule liée 3" xfId="14505" hidden="1" xr:uid="{00000000-0005-0000-0000-0000A53A0000}"/>
    <cellStyle name="Cellule liée 3" xfId="14555" hidden="1" xr:uid="{00000000-0005-0000-0000-0000A63A0000}"/>
    <cellStyle name="Cellule liée 3" xfId="14605" hidden="1" xr:uid="{00000000-0005-0000-0000-0000A73A0000}"/>
    <cellStyle name="Cellule liée 3" xfId="14655" hidden="1" xr:uid="{00000000-0005-0000-0000-0000A83A0000}"/>
    <cellStyle name="Cellule liée 3" xfId="14704" hidden="1" xr:uid="{00000000-0005-0000-0000-0000A93A0000}"/>
    <cellStyle name="Cellule liée 3" xfId="14753" hidden="1" xr:uid="{00000000-0005-0000-0000-0000AA3A0000}"/>
    <cellStyle name="Cellule liée 3" xfId="14800" hidden="1" xr:uid="{00000000-0005-0000-0000-0000AB3A0000}"/>
    <cellStyle name="Cellule liée 3" xfId="14847" hidden="1" xr:uid="{00000000-0005-0000-0000-0000AC3A0000}"/>
    <cellStyle name="Cellule liée 3" xfId="14892" hidden="1" xr:uid="{00000000-0005-0000-0000-0000AD3A0000}"/>
    <cellStyle name="Cellule liée 3" xfId="14931" hidden="1" xr:uid="{00000000-0005-0000-0000-0000AE3A0000}"/>
    <cellStyle name="Cellule liée 3" xfId="14968" hidden="1" xr:uid="{00000000-0005-0000-0000-0000AF3A0000}"/>
    <cellStyle name="Cellule liée 3" xfId="15002" hidden="1" xr:uid="{00000000-0005-0000-0000-0000B03A0000}"/>
    <cellStyle name="Cellule liée 3" xfId="15085" hidden="1" xr:uid="{00000000-0005-0000-0000-0000B13A0000}"/>
    <cellStyle name="Cellule liée 3" xfId="15142" hidden="1" xr:uid="{00000000-0005-0000-0000-0000B23A0000}"/>
    <cellStyle name="Cellule liée 3" xfId="15205" hidden="1" xr:uid="{00000000-0005-0000-0000-0000B33A0000}"/>
    <cellStyle name="Cellule liée 3" xfId="15251" hidden="1" xr:uid="{00000000-0005-0000-0000-0000B43A0000}"/>
    <cellStyle name="Cellule liée 3" xfId="15295" hidden="1" xr:uid="{00000000-0005-0000-0000-0000B53A0000}"/>
    <cellStyle name="Cellule liée 3" xfId="15334" hidden="1" xr:uid="{00000000-0005-0000-0000-0000B63A0000}"/>
    <cellStyle name="Cellule liée 3" xfId="15370" hidden="1" xr:uid="{00000000-0005-0000-0000-0000B73A0000}"/>
    <cellStyle name="Cellule liée 3" xfId="15405" hidden="1" xr:uid="{00000000-0005-0000-0000-0000B83A0000}"/>
    <cellStyle name="Cellule liée 3" xfId="15447" hidden="1" xr:uid="{00000000-0005-0000-0000-0000B93A0000}"/>
    <cellStyle name="Cellule liée 3" xfId="14292" hidden="1" xr:uid="{00000000-0005-0000-0000-0000BA3A0000}"/>
    <cellStyle name="Cellule liée 3" xfId="15625" hidden="1" xr:uid="{00000000-0005-0000-0000-0000BB3A0000}"/>
    <cellStyle name="Cellule liée 3" xfId="15731" hidden="1" xr:uid="{00000000-0005-0000-0000-0000BC3A0000}"/>
    <cellStyle name="Cellule liée 3" xfId="15798" hidden="1" xr:uid="{00000000-0005-0000-0000-0000BD3A0000}"/>
    <cellStyle name="Cellule liée 3" xfId="15848" hidden="1" xr:uid="{00000000-0005-0000-0000-0000BE3A0000}"/>
    <cellStyle name="Cellule liée 3" xfId="15898" hidden="1" xr:uid="{00000000-0005-0000-0000-0000BF3A0000}"/>
    <cellStyle name="Cellule liée 3" xfId="15948" hidden="1" xr:uid="{00000000-0005-0000-0000-0000C03A0000}"/>
    <cellStyle name="Cellule liée 3" xfId="15997" hidden="1" xr:uid="{00000000-0005-0000-0000-0000C13A0000}"/>
    <cellStyle name="Cellule liée 3" xfId="16046" hidden="1" xr:uid="{00000000-0005-0000-0000-0000C23A0000}"/>
    <cellStyle name="Cellule liée 3" xfId="16093" hidden="1" xr:uid="{00000000-0005-0000-0000-0000C33A0000}"/>
    <cellStyle name="Cellule liée 3" xfId="16140" hidden="1" xr:uid="{00000000-0005-0000-0000-0000C43A0000}"/>
    <cellStyle name="Cellule liée 3" xfId="16185" hidden="1" xr:uid="{00000000-0005-0000-0000-0000C53A0000}"/>
    <cellStyle name="Cellule liée 3" xfId="16224" hidden="1" xr:uid="{00000000-0005-0000-0000-0000C63A0000}"/>
    <cellStyle name="Cellule liée 3" xfId="16261" hidden="1" xr:uid="{00000000-0005-0000-0000-0000C73A0000}"/>
    <cellStyle name="Cellule liée 3" xfId="16295" hidden="1" xr:uid="{00000000-0005-0000-0000-0000C83A0000}"/>
    <cellStyle name="Cellule liée 3" xfId="16383" hidden="1" xr:uid="{00000000-0005-0000-0000-0000C93A0000}"/>
    <cellStyle name="Cellule liée 3" xfId="16442" hidden="1" xr:uid="{00000000-0005-0000-0000-0000CA3A0000}"/>
    <cellStyle name="Cellule liée 3" xfId="16507" hidden="1" xr:uid="{00000000-0005-0000-0000-0000CB3A0000}"/>
    <cellStyle name="Cellule liée 3" xfId="16553" hidden="1" xr:uid="{00000000-0005-0000-0000-0000CC3A0000}"/>
    <cellStyle name="Cellule liée 3" xfId="16597" hidden="1" xr:uid="{00000000-0005-0000-0000-0000CD3A0000}"/>
    <cellStyle name="Cellule liée 3" xfId="16636" hidden="1" xr:uid="{00000000-0005-0000-0000-0000CE3A0000}"/>
    <cellStyle name="Cellule liée 3" xfId="16672" hidden="1" xr:uid="{00000000-0005-0000-0000-0000CF3A0000}"/>
    <cellStyle name="Cellule liée 3" xfId="16707" hidden="1" xr:uid="{00000000-0005-0000-0000-0000D03A0000}"/>
    <cellStyle name="Cellule liée 3" xfId="16754" hidden="1" xr:uid="{00000000-0005-0000-0000-0000D13A0000}"/>
    <cellStyle name="Cellule liée 3" xfId="16919" hidden="1" xr:uid="{00000000-0005-0000-0000-0000D23A0000}"/>
    <cellStyle name="Cellule liée 3" xfId="17016" hidden="1" xr:uid="{00000000-0005-0000-0000-0000D33A0000}"/>
    <cellStyle name="Cellule liée 3" xfId="17082" hidden="1" xr:uid="{00000000-0005-0000-0000-0000D43A0000}"/>
    <cellStyle name="Cellule liée 3" xfId="17132" hidden="1" xr:uid="{00000000-0005-0000-0000-0000D53A0000}"/>
    <cellStyle name="Cellule liée 3" xfId="17182" hidden="1" xr:uid="{00000000-0005-0000-0000-0000D63A0000}"/>
    <cellStyle name="Cellule liée 3" xfId="17232" hidden="1" xr:uid="{00000000-0005-0000-0000-0000D73A0000}"/>
    <cellStyle name="Cellule liée 3" xfId="17281" hidden="1" xr:uid="{00000000-0005-0000-0000-0000D83A0000}"/>
    <cellStyle name="Cellule liée 3" xfId="17330" hidden="1" xr:uid="{00000000-0005-0000-0000-0000D93A0000}"/>
    <cellStyle name="Cellule liée 3" xfId="17377" hidden="1" xr:uid="{00000000-0005-0000-0000-0000DA3A0000}"/>
    <cellStyle name="Cellule liée 3" xfId="17424" hidden="1" xr:uid="{00000000-0005-0000-0000-0000DB3A0000}"/>
    <cellStyle name="Cellule liée 3" xfId="17469" hidden="1" xr:uid="{00000000-0005-0000-0000-0000DC3A0000}"/>
    <cellStyle name="Cellule liée 3" xfId="17508" hidden="1" xr:uid="{00000000-0005-0000-0000-0000DD3A0000}"/>
    <cellStyle name="Cellule liée 3" xfId="17545" hidden="1" xr:uid="{00000000-0005-0000-0000-0000DE3A0000}"/>
    <cellStyle name="Cellule liée 3" xfId="17579" hidden="1" xr:uid="{00000000-0005-0000-0000-0000DF3A0000}"/>
    <cellStyle name="Cellule liée 3" xfId="17663" hidden="1" xr:uid="{00000000-0005-0000-0000-0000E03A0000}"/>
    <cellStyle name="Cellule liée 3" xfId="17720" hidden="1" xr:uid="{00000000-0005-0000-0000-0000E13A0000}"/>
    <cellStyle name="Cellule liée 3" xfId="17783" hidden="1" xr:uid="{00000000-0005-0000-0000-0000E23A0000}"/>
    <cellStyle name="Cellule liée 3" xfId="17829" hidden="1" xr:uid="{00000000-0005-0000-0000-0000E33A0000}"/>
    <cellStyle name="Cellule liée 3" xfId="17873" hidden="1" xr:uid="{00000000-0005-0000-0000-0000E43A0000}"/>
    <cellStyle name="Cellule liée 3" xfId="17912" hidden="1" xr:uid="{00000000-0005-0000-0000-0000E53A0000}"/>
    <cellStyle name="Cellule liée 3" xfId="17948" hidden="1" xr:uid="{00000000-0005-0000-0000-0000E63A0000}"/>
    <cellStyle name="Cellule liée 3" xfId="17983" hidden="1" xr:uid="{00000000-0005-0000-0000-0000E73A0000}"/>
    <cellStyle name="Cellule liée 3" xfId="18027" hidden="1" xr:uid="{00000000-0005-0000-0000-0000E83A0000}"/>
    <cellStyle name="Cellule liée 3" xfId="16867" hidden="1" xr:uid="{00000000-0005-0000-0000-0000E93A0000}"/>
    <cellStyle name="Cellule liée 3" xfId="16816" hidden="1" xr:uid="{00000000-0005-0000-0000-0000EA3A0000}"/>
    <cellStyle name="Cellule liée 3" xfId="15565" hidden="1" xr:uid="{00000000-0005-0000-0000-0000EB3A0000}"/>
    <cellStyle name="Cellule liée 3" xfId="18137" hidden="1" xr:uid="{00000000-0005-0000-0000-0000EC3A0000}"/>
    <cellStyle name="Cellule liée 3" xfId="18187" hidden="1" xr:uid="{00000000-0005-0000-0000-0000ED3A0000}"/>
    <cellStyle name="Cellule liée 3" xfId="18237" hidden="1" xr:uid="{00000000-0005-0000-0000-0000EE3A0000}"/>
    <cellStyle name="Cellule liée 3" xfId="18287" hidden="1" xr:uid="{00000000-0005-0000-0000-0000EF3A0000}"/>
    <cellStyle name="Cellule liée 3" xfId="18336" hidden="1" xr:uid="{00000000-0005-0000-0000-0000F03A0000}"/>
    <cellStyle name="Cellule liée 3" xfId="18384" hidden="1" xr:uid="{00000000-0005-0000-0000-0000F13A0000}"/>
    <cellStyle name="Cellule liée 3" xfId="18431" hidden="1" xr:uid="{00000000-0005-0000-0000-0000F23A0000}"/>
    <cellStyle name="Cellule liée 3" xfId="18478" hidden="1" xr:uid="{00000000-0005-0000-0000-0000F33A0000}"/>
    <cellStyle name="Cellule liée 3" xfId="18523" hidden="1" xr:uid="{00000000-0005-0000-0000-0000F43A0000}"/>
    <cellStyle name="Cellule liée 3" xfId="18562" hidden="1" xr:uid="{00000000-0005-0000-0000-0000F53A0000}"/>
    <cellStyle name="Cellule liée 3" xfId="18599" hidden="1" xr:uid="{00000000-0005-0000-0000-0000F63A0000}"/>
    <cellStyle name="Cellule liée 3" xfId="18633" hidden="1" xr:uid="{00000000-0005-0000-0000-0000F73A0000}"/>
    <cellStyle name="Cellule liée 3" xfId="18721" hidden="1" xr:uid="{00000000-0005-0000-0000-0000F83A0000}"/>
    <cellStyle name="Cellule liée 3" xfId="18780" hidden="1" xr:uid="{00000000-0005-0000-0000-0000F93A0000}"/>
    <cellStyle name="Cellule liée 3" xfId="18845" hidden="1" xr:uid="{00000000-0005-0000-0000-0000FA3A0000}"/>
    <cellStyle name="Cellule liée 3" xfId="18891" hidden="1" xr:uid="{00000000-0005-0000-0000-0000FB3A0000}"/>
    <cellStyle name="Cellule liée 3" xfId="18935" hidden="1" xr:uid="{00000000-0005-0000-0000-0000FC3A0000}"/>
    <cellStyle name="Cellule liée 3" xfId="18974" hidden="1" xr:uid="{00000000-0005-0000-0000-0000FD3A0000}"/>
    <cellStyle name="Cellule liée 3" xfId="19010" hidden="1" xr:uid="{00000000-0005-0000-0000-0000FE3A0000}"/>
    <cellStyle name="Cellule liée 3" xfId="19045" hidden="1" xr:uid="{00000000-0005-0000-0000-0000FF3A0000}"/>
    <cellStyle name="Cellule liée 3" xfId="19092" hidden="1" xr:uid="{00000000-0005-0000-0000-0000003B0000}"/>
    <cellStyle name="Cellule liée 3" xfId="19255" hidden="1" xr:uid="{00000000-0005-0000-0000-0000013B0000}"/>
    <cellStyle name="Cellule liée 3" xfId="19352" hidden="1" xr:uid="{00000000-0005-0000-0000-0000023B0000}"/>
    <cellStyle name="Cellule liée 3" xfId="19418" hidden="1" xr:uid="{00000000-0005-0000-0000-0000033B0000}"/>
    <cellStyle name="Cellule liée 3" xfId="19468" hidden="1" xr:uid="{00000000-0005-0000-0000-0000043B0000}"/>
    <cellStyle name="Cellule liée 3" xfId="19518" hidden="1" xr:uid="{00000000-0005-0000-0000-0000053B0000}"/>
    <cellStyle name="Cellule liée 3" xfId="19568" hidden="1" xr:uid="{00000000-0005-0000-0000-0000063B0000}"/>
    <cellStyle name="Cellule liée 3" xfId="19617" hidden="1" xr:uid="{00000000-0005-0000-0000-0000073B0000}"/>
    <cellStyle name="Cellule liée 3" xfId="19666" hidden="1" xr:uid="{00000000-0005-0000-0000-0000083B0000}"/>
    <cellStyle name="Cellule liée 3" xfId="19713" hidden="1" xr:uid="{00000000-0005-0000-0000-0000093B0000}"/>
    <cellStyle name="Cellule liée 3" xfId="19760" hidden="1" xr:uid="{00000000-0005-0000-0000-00000A3B0000}"/>
    <cellStyle name="Cellule liée 3" xfId="19805" hidden="1" xr:uid="{00000000-0005-0000-0000-00000B3B0000}"/>
    <cellStyle name="Cellule liée 3" xfId="19844" hidden="1" xr:uid="{00000000-0005-0000-0000-00000C3B0000}"/>
    <cellStyle name="Cellule liée 3" xfId="19881" hidden="1" xr:uid="{00000000-0005-0000-0000-00000D3B0000}"/>
    <cellStyle name="Cellule liée 3" xfId="19915" hidden="1" xr:uid="{00000000-0005-0000-0000-00000E3B0000}"/>
    <cellStyle name="Cellule liée 3" xfId="19998" hidden="1" xr:uid="{00000000-0005-0000-0000-00000F3B0000}"/>
    <cellStyle name="Cellule liée 3" xfId="20055" hidden="1" xr:uid="{00000000-0005-0000-0000-0000103B0000}"/>
    <cellStyle name="Cellule liée 3" xfId="20118" hidden="1" xr:uid="{00000000-0005-0000-0000-0000113B0000}"/>
    <cellStyle name="Cellule liée 3" xfId="20164" hidden="1" xr:uid="{00000000-0005-0000-0000-0000123B0000}"/>
    <cellStyle name="Cellule liée 3" xfId="20208" hidden="1" xr:uid="{00000000-0005-0000-0000-0000133B0000}"/>
    <cellStyle name="Cellule liée 3" xfId="20247" hidden="1" xr:uid="{00000000-0005-0000-0000-0000143B0000}"/>
    <cellStyle name="Cellule liée 3" xfId="20283" hidden="1" xr:uid="{00000000-0005-0000-0000-0000153B0000}"/>
    <cellStyle name="Cellule liée 3" xfId="20318" hidden="1" xr:uid="{00000000-0005-0000-0000-0000163B0000}"/>
    <cellStyle name="Cellule liée 3" xfId="20362" hidden="1" xr:uid="{00000000-0005-0000-0000-0000173B0000}"/>
    <cellStyle name="Cellule liée 3" xfId="19203" hidden="1" xr:uid="{00000000-0005-0000-0000-0000183B0000}"/>
    <cellStyle name="Cellule liée 3" xfId="15536" hidden="1" xr:uid="{00000000-0005-0000-0000-0000193B0000}"/>
    <cellStyle name="Cellule liée 3" xfId="18068" hidden="1" xr:uid="{00000000-0005-0000-0000-00001A3B0000}"/>
    <cellStyle name="Cellule liée 3" xfId="20467" hidden="1" xr:uid="{00000000-0005-0000-0000-00001B3B0000}"/>
    <cellStyle name="Cellule liée 3" xfId="20517" hidden="1" xr:uid="{00000000-0005-0000-0000-00001C3B0000}"/>
    <cellStyle name="Cellule liée 3" xfId="20567" hidden="1" xr:uid="{00000000-0005-0000-0000-00001D3B0000}"/>
    <cellStyle name="Cellule liée 3" xfId="20617" hidden="1" xr:uid="{00000000-0005-0000-0000-00001E3B0000}"/>
    <cellStyle name="Cellule liée 3" xfId="20666" hidden="1" xr:uid="{00000000-0005-0000-0000-00001F3B0000}"/>
    <cellStyle name="Cellule liée 3" xfId="20715" hidden="1" xr:uid="{00000000-0005-0000-0000-0000203B0000}"/>
    <cellStyle name="Cellule liée 3" xfId="20762" hidden="1" xr:uid="{00000000-0005-0000-0000-0000213B0000}"/>
    <cellStyle name="Cellule liée 3" xfId="20809" hidden="1" xr:uid="{00000000-0005-0000-0000-0000223B0000}"/>
    <cellStyle name="Cellule liée 3" xfId="20854" hidden="1" xr:uid="{00000000-0005-0000-0000-0000233B0000}"/>
    <cellStyle name="Cellule liée 3" xfId="20893" hidden="1" xr:uid="{00000000-0005-0000-0000-0000243B0000}"/>
    <cellStyle name="Cellule liée 3" xfId="20930" hidden="1" xr:uid="{00000000-0005-0000-0000-0000253B0000}"/>
    <cellStyle name="Cellule liée 3" xfId="20964" hidden="1" xr:uid="{00000000-0005-0000-0000-0000263B0000}"/>
    <cellStyle name="Cellule liée 3" xfId="21050" hidden="1" xr:uid="{00000000-0005-0000-0000-0000273B0000}"/>
    <cellStyle name="Cellule liée 3" xfId="21109" hidden="1" xr:uid="{00000000-0005-0000-0000-0000283B0000}"/>
    <cellStyle name="Cellule liée 3" xfId="21173" hidden="1" xr:uid="{00000000-0005-0000-0000-0000293B0000}"/>
    <cellStyle name="Cellule liée 3" xfId="21219" hidden="1" xr:uid="{00000000-0005-0000-0000-00002A3B0000}"/>
    <cellStyle name="Cellule liée 3" xfId="21263" hidden="1" xr:uid="{00000000-0005-0000-0000-00002B3B0000}"/>
    <cellStyle name="Cellule liée 3" xfId="21302" hidden="1" xr:uid="{00000000-0005-0000-0000-00002C3B0000}"/>
    <cellStyle name="Cellule liée 3" xfId="21338" hidden="1" xr:uid="{00000000-0005-0000-0000-00002D3B0000}"/>
    <cellStyle name="Cellule liée 3" xfId="21373" hidden="1" xr:uid="{00000000-0005-0000-0000-00002E3B0000}"/>
    <cellStyle name="Cellule liée 3" xfId="21418" hidden="1" xr:uid="{00000000-0005-0000-0000-00002F3B0000}"/>
    <cellStyle name="Cellule liée 3" xfId="21576" hidden="1" xr:uid="{00000000-0005-0000-0000-0000303B0000}"/>
    <cellStyle name="Cellule liée 3" xfId="21673" hidden="1" xr:uid="{00000000-0005-0000-0000-0000313B0000}"/>
    <cellStyle name="Cellule liée 3" xfId="21739" hidden="1" xr:uid="{00000000-0005-0000-0000-0000323B0000}"/>
    <cellStyle name="Cellule liée 3" xfId="21789" hidden="1" xr:uid="{00000000-0005-0000-0000-0000333B0000}"/>
    <cellStyle name="Cellule liée 3" xfId="21839" hidden="1" xr:uid="{00000000-0005-0000-0000-0000343B0000}"/>
    <cellStyle name="Cellule liée 3" xfId="21889" hidden="1" xr:uid="{00000000-0005-0000-0000-0000353B0000}"/>
    <cellStyle name="Cellule liée 3" xfId="21938" hidden="1" xr:uid="{00000000-0005-0000-0000-0000363B0000}"/>
    <cellStyle name="Cellule liée 3" xfId="21987" hidden="1" xr:uid="{00000000-0005-0000-0000-0000373B0000}"/>
    <cellStyle name="Cellule liée 3" xfId="22034" hidden="1" xr:uid="{00000000-0005-0000-0000-0000383B0000}"/>
    <cellStyle name="Cellule liée 3" xfId="22081" hidden="1" xr:uid="{00000000-0005-0000-0000-0000393B0000}"/>
    <cellStyle name="Cellule liée 3" xfId="22126" hidden="1" xr:uid="{00000000-0005-0000-0000-00003A3B0000}"/>
    <cellStyle name="Cellule liée 3" xfId="22165" hidden="1" xr:uid="{00000000-0005-0000-0000-00003B3B0000}"/>
    <cellStyle name="Cellule liée 3" xfId="22202" hidden="1" xr:uid="{00000000-0005-0000-0000-00003C3B0000}"/>
    <cellStyle name="Cellule liée 3" xfId="22236" hidden="1" xr:uid="{00000000-0005-0000-0000-00003D3B0000}"/>
    <cellStyle name="Cellule liée 3" xfId="22320" hidden="1" xr:uid="{00000000-0005-0000-0000-00003E3B0000}"/>
    <cellStyle name="Cellule liée 3" xfId="22377" hidden="1" xr:uid="{00000000-0005-0000-0000-00003F3B0000}"/>
    <cellStyle name="Cellule liée 3" xfId="22440" hidden="1" xr:uid="{00000000-0005-0000-0000-0000403B0000}"/>
    <cellStyle name="Cellule liée 3" xfId="22486" hidden="1" xr:uid="{00000000-0005-0000-0000-0000413B0000}"/>
    <cellStyle name="Cellule liée 3" xfId="22530" hidden="1" xr:uid="{00000000-0005-0000-0000-0000423B0000}"/>
    <cellStyle name="Cellule liée 3" xfId="22569" hidden="1" xr:uid="{00000000-0005-0000-0000-0000433B0000}"/>
    <cellStyle name="Cellule liée 3" xfId="22605" hidden="1" xr:uid="{00000000-0005-0000-0000-0000443B0000}"/>
    <cellStyle name="Cellule liée 3" xfId="22640" hidden="1" xr:uid="{00000000-0005-0000-0000-0000453B0000}"/>
    <cellStyle name="Cellule liée 3" xfId="22684" hidden="1" xr:uid="{00000000-0005-0000-0000-0000463B0000}"/>
    <cellStyle name="Cellule liée 3" xfId="21524" hidden="1" xr:uid="{00000000-0005-0000-0000-0000473B0000}"/>
    <cellStyle name="Cellule liée 3" xfId="21506" hidden="1" xr:uid="{00000000-0005-0000-0000-0000483B0000}"/>
    <cellStyle name="Cellule liée 3" xfId="21471" hidden="1" xr:uid="{00000000-0005-0000-0000-0000493B0000}"/>
    <cellStyle name="Cellule liée 3" xfId="22782" hidden="1" xr:uid="{00000000-0005-0000-0000-00004A3B0000}"/>
    <cellStyle name="Cellule liée 3" xfId="22832" hidden="1" xr:uid="{00000000-0005-0000-0000-00004B3B0000}"/>
    <cellStyle name="Cellule liée 3" xfId="22882" hidden="1" xr:uid="{00000000-0005-0000-0000-00004C3B0000}"/>
    <cellStyle name="Cellule liée 3" xfId="22932" hidden="1" xr:uid="{00000000-0005-0000-0000-00004D3B0000}"/>
    <cellStyle name="Cellule liée 3" xfId="22980" hidden="1" xr:uid="{00000000-0005-0000-0000-00004E3B0000}"/>
    <cellStyle name="Cellule liée 3" xfId="23029" hidden="1" xr:uid="{00000000-0005-0000-0000-00004F3B0000}"/>
    <cellStyle name="Cellule liée 3" xfId="23075" hidden="1" xr:uid="{00000000-0005-0000-0000-0000503B0000}"/>
    <cellStyle name="Cellule liée 3" xfId="23122" hidden="1" xr:uid="{00000000-0005-0000-0000-0000513B0000}"/>
    <cellStyle name="Cellule liée 3" xfId="23167" hidden="1" xr:uid="{00000000-0005-0000-0000-0000523B0000}"/>
    <cellStyle name="Cellule liée 3" xfId="23206" hidden="1" xr:uid="{00000000-0005-0000-0000-0000533B0000}"/>
    <cellStyle name="Cellule liée 3" xfId="23243" hidden="1" xr:uid="{00000000-0005-0000-0000-0000543B0000}"/>
    <cellStyle name="Cellule liée 3" xfId="23277" hidden="1" xr:uid="{00000000-0005-0000-0000-0000553B0000}"/>
    <cellStyle name="Cellule liée 3" xfId="23362" hidden="1" xr:uid="{00000000-0005-0000-0000-0000563B0000}"/>
    <cellStyle name="Cellule liée 3" xfId="23421" hidden="1" xr:uid="{00000000-0005-0000-0000-0000573B0000}"/>
    <cellStyle name="Cellule liée 3" xfId="23484" hidden="1" xr:uid="{00000000-0005-0000-0000-0000583B0000}"/>
    <cellStyle name="Cellule liée 3" xfId="23530" hidden="1" xr:uid="{00000000-0005-0000-0000-0000593B0000}"/>
    <cellStyle name="Cellule liée 3" xfId="23574" hidden="1" xr:uid="{00000000-0005-0000-0000-00005A3B0000}"/>
    <cellStyle name="Cellule liée 3" xfId="23613" hidden="1" xr:uid="{00000000-0005-0000-0000-00005B3B0000}"/>
    <cellStyle name="Cellule liée 3" xfId="23649" hidden="1" xr:uid="{00000000-0005-0000-0000-00005C3B0000}"/>
    <cellStyle name="Cellule liée 3" xfId="23684" hidden="1" xr:uid="{00000000-0005-0000-0000-00005D3B0000}"/>
    <cellStyle name="Cellule liée 3" xfId="23726" hidden="1" xr:uid="{00000000-0005-0000-0000-00005E3B0000}"/>
    <cellStyle name="Cellule liée 3" xfId="23877" hidden="1" xr:uid="{00000000-0005-0000-0000-00005F3B0000}"/>
    <cellStyle name="Cellule liée 3" xfId="23973" hidden="1" xr:uid="{00000000-0005-0000-0000-0000603B0000}"/>
    <cellStyle name="Cellule liée 3" xfId="24039" hidden="1" xr:uid="{00000000-0005-0000-0000-0000613B0000}"/>
    <cellStyle name="Cellule liée 3" xfId="24089" hidden="1" xr:uid="{00000000-0005-0000-0000-0000623B0000}"/>
    <cellStyle name="Cellule liée 3" xfId="24139" hidden="1" xr:uid="{00000000-0005-0000-0000-0000633B0000}"/>
    <cellStyle name="Cellule liée 3" xfId="24189" hidden="1" xr:uid="{00000000-0005-0000-0000-0000643B0000}"/>
    <cellStyle name="Cellule liée 3" xfId="24238" hidden="1" xr:uid="{00000000-0005-0000-0000-0000653B0000}"/>
    <cellStyle name="Cellule liée 3" xfId="24287" hidden="1" xr:uid="{00000000-0005-0000-0000-0000663B0000}"/>
    <cellStyle name="Cellule liée 3" xfId="24334" hidden="1" xr:uid="{00000000-0005-0000-0000-0000673B0000}"/>
    <cellStyle name="Cellule liée 3" xfId="24381" hidden="1" xr:uid="{00000000-0005-0000-0000-0000683B0000}"/>
    <cellStyle name="Cellule liée 3" xfId="24426" hidden="1" xr:uid="{00000000-0005-0000-0000-0000693B0000}"/>
    <cellStyle name="Cellule liée 3" xfId="24465" hidden="1" xr:uid="{00000000-0005-0000-0000-00006A3B0000}"/>
    <cellStyle name="Cellule liée 3" xfId="24502" hidden="1" xr:uid="{00000000-0005-0000-0000-00006B3B0000}"/>
    <cellStyle name="Cellule liée 3" xfId="24536" hidden="1" xr:uid="{00000000-0005-0000-0000-00006C3B0000}"/>
    <cellStyle name="Cellule liée 3" xfId="24620" hidden="1" xr:uid="{00000000-0005-0000-0000-00006D3B0000}"/>
    <cellStyle name="Cellule liée 3" xfId="24677" hidden="1" xr:uid="{00000000-0005-0000-0000-00006E3B0000}"/>
    <cellStyle name="Cellule liée 3" xfId="24740" hidden="1" xr:uid="{00000000-0005-0000-0000-00006F3B0000}"/>
    <cellStyle name="Cellule liée 3" xfId="24786" hidden="1" xr:uid="{00000000-0005-0000-0000-0000703B0000}"/>
    <cellStyle name="Cellule liée 3" xfId="24830" hidden="1" xr:uid="{00000000-0005-0000-0000-0000713B0000}"/>
    <cellStyle name="Cellule liée 3" xfId="24869" hidden="1" xr:uid="{00000000-0005-0000-0000-0000723B0000}"/>
    <cellStyle name="Cellule liée 3" xfId="24905" hidden="1" xr:uid="{00000000-0005-0000-0000-0000733B0000}"/>
    <cellStyle name="Cellule liée 3" xfId="24940" hidden="1" xr:uid="{00000000-0005-0000-0000-0000743B0000}"/>
    <cellStyle name="Cellule liée 3" xfId="24982" hidden="1" xr:uid="{00000000-0005-0000-0000-0000753B0000}"/>
    <cellStyle name="Cellule liée 3" xfId="23825" hidden="1" xr:uid="{00000000-0005-0000-0000-0000763B0000}"/>
    <cellStyle name="Cellule liée 3" xfId="23807" hidden="1" xr:uid="{00000000-0005-0000-0000-0000773B0000}"/>
    <cellStyle name="Cellule liée 3" xfId="22722" hidden="1" xr:uid="{00000000-0005-0000-0000-0000783B0000}"/>
    <cellStyle name="Cellule liée 3" xfId="25081" hidden="1" xr:uid="{00000000-0005-0000-0000-0000793B0000}"/>
    <cellStyle name="Cellule liée 3" xfId="25131" hidden="1" xr:uid="{00000000-0005-0000-0000-00007A3B0000}"/>
    <cellStyle name="Cellule liée 3" xfId="25181" hidden="1" xr:uid="{00000000-0005-0000-0000-00007B3B0000}"/>
    <cellStyle name="Cellule liée 3" xfId="25231" hidden="1" xr:uid="{00000000-0005-0000-0000-00007C3B0000}"/>
    <cellStyle name="Cellule liée 3" xfId="25280" hidden="1" xr:uid="{00000000-0005-0000-0000-00007D3B0000}"/>
    <cellStyle name="Cellule liée 3" xfId="25329" hidden="1" xr:uid="{00000000-0005-0000-0000-00007E3B0000}"/>
    <cellStyle name="Cellule liée 3" xfId="25376" hidden="1" xr:uid="{00000000-0005-0000-0000-00007F3B0000}"/>
    <cellStyle name="Cellule liée 3" xfId="25422" hidden="1" xr:uid="{00000000-0005-0000-0000-0000803B0000}"/>
    <cellStyle name="Cellule liée 3" xfId="25466" hidden="1" xr:uid="{00000000-0005-0000-0000-0000813B0000}"/>
    <cellStyle name="Cellule liée 3" xfId="25504" hidden="1" xr:uid="{00000000-0005-0000-0000-0000823B0000}"/>
    <cellStyle name="Cellule liée 3" xfId="25541" hidden="1" xr:uid="{00000000-0005-0000-0000-0000833B0000}"/>
    <cellStyle name="Cellule liée 3" xfId="25575" hidden="1" xr:uid="{00000000-0005-0000-0000-0000843B0000}"/>
    <cellStyle name="Cellule liée 3" xfId="25658" hidden="1" xr:uid="{00000000-0005-0000-0000-0000853B0000}"/>
    <cellStyle name="Cellule liée 3" xfId="25717" hidden="1" xr:uid="{00000000-0005-0000-0000-0000863B0000}"/>
    <cellStyle name="Cellule liée 3" xfId="25779" hidden="1" xr:uid="{00000000-0005-0000-0000-0000873B0000}"/>
    <cellStyle name="Cellule liée 3" xfId="25825" hidden="1" xr:uid="{00000000-0005-0000-0000-0000883B0000}"/>
    <cellStyle name="Cellule liée 3" xfId="25869" hidden="1" xr:uid="{00000000-0005-0000-0000-0000893B0000}"/>
    <cellStyle name="Cellule liée 3" xfId="25908" hidden="1" xr:uid="{00000000-0005-0000-0000-00008A3B0000}"/>
    <cellStyle name="Cellule liée 3" xfId="25944" hidden="1" xr:uid="{00000000-0005-0000-0000-00008B3B0000}"/>
    <cellStyle name="Cellule liée 3" xfId="25979" hidden="1" xr:uid="{00000000-0005-0000-0000-00008C3B0000}"/>
    <cellStyle name="Cellule liée 3" xfId="26020" hidden="1" xr:uid="{00000000-0005-0000-0000-00008D3B0000}"/>
    <cellStyle name="Cellule liée 3" xfId="26142" hidden="1" xr:uid="{00000000-0005-0000-0000-00008E3B0000}"/>
    <cellStyle name="Cellule liée 3" xfId="26238" hidden="1" xr:uid="{00000000-0005-0000-0000-00008F3B0000}"/>
    <cellStyle name="Cellule liée 3" xfId="26304" hidden="1" xr:uid="{00000000-0005-0000-0000-0000903B0000}"/>
    <cellStyle name="Cellule liée 3" xfId="26354" hidden="1" xr:uid="{00000000-0005-0000-0000-0000913B0000}"/>
    <cellStyle name="Cellule liée 3" xfId="26404" hidden="1" xr:uid="{00000000-0005-0000-0000-0000923B0000}"/>
    <cellStyle name="Cellule liée 3" xfId="26454" hidden="1" xr:uid="{00000000-0005-0000-0000-0000933B0000}"/>
    <cellStyle name="Cellule liée 3" xfId="26503" hidden="1" xr:uid="{00000000-0005-0000-0000-0000943B0000}"/>
    <cellStyle name="Cellule liée 3" xfId="26552" hidden="1" xr:uid="{00000000-0005-0000-0000-0000953B0000}"/>
    <cellStyle name="Cellule liée 3" xfId="26599" hidden="1" xr:uid="{00000000-0005-0000-0000-0000963B0000}"/>
    <cellStyle name="Cellule liée 3" xfId="26646" hidden="1" xr:uid="{00000000-0005-0000-0000-0000973B0000}"/>
    <cellStyle name="Cellule liée 3" xfId="26691" hidden="1" xr:uid="{00000000-0005-0000-0000-0000983B0000}"/>
    <cellStyle name="Cellule liée 3" xfId="26730" hidden="1" xr:uid="{00000000-0005-0000-0000-0000993B0000}"/>
    <cellStyle name="Cellule liée 3" xfId="26767" hidden="1" xr:uid="{00000000-0005-0000-0000-00009A3B0000}"/>
    <cellStyle name="Cellule liée 3" xfId="26801" hidden="1" xr:uid="{00000000-0005-0000-0000-00009B3B0000}"/>
    <cellStyle name="Cellule liée 3" xfId="26884" hidden="1" xr:uid="{00000000-0005-0000-0000-00009C3B0000}"/>
    <cellStyle name="Cellule liée 3" xfId="26941" hidden="1" xr:uid="{00000000-0005-0000-0000-00009D3B0000}"/>
    <cellStyle name="Cellule liée 3" xfId="27003" hidden="1" xr:uid="{00000000-0005-0000-0000-00009E3B0000}"/>
    <cellStyle name="Cellule liée 3" xfId="27049" hidden="1" xr:uid="{00000000-0005-0000-0000-00009F3B0000}"/>
    <cellStyle name="Cellule liée 3" xfId="27093" hidden="1" xr:uid="{00000000-0005-0000-0000-0000A03B0000}"/>
    <cellStyle name="Cellule liée 3" xfId="27132" hidden="1" xr:uid="{00000000-0005-0000-0000-0000A13B0000}"/>
    <cellStyle name="Cellule liée 3" xfId="27168" hidden="1" xr:uid="{00000000-0005-0000-0000-0000A23B0000}"/>
    <cellStyle name="Cellule liée 3" xfId="27203" hidden="1" xr:uid="{00000000-0005-0000-0000-0000A33B0000}"/>
    <cellStyle name="Cellule liée 3" xfId="27244" hidden="1" xr:uid="{00000000-0005-0000-0000-0000A43B0000}"/>
    <cellStyle name="Cellule liée 3" xfId="26091" hidden="1" xr:uid="{00000000-0005-0000-0000-0000A53B0000}"/>
    <cellStyle name="Cellule liée 3" xfId="26073" hidden="1" xr:uid="{00000000-0005-0000-0000-0000A63B0000}"/>
    <cellStyle name="Cellule liée 3" xfId="26060" hidden="1" xr:uid="{00000000-0005-0000-0000-0000A73B0000}"/>
    <cellStyle name="Cellule liée 3" xfId="27316" hidden="1" xr:uid="{00000000-0005-0000-0000-0000A83B0000}"/>
    <cellStyle name="Cellule liée 3" xfId="27365" hidden="1" xr:uid="{00000000-0005-0000-0000-0000A93B0000}"/>
    <cellStyle name="Cellule liée 3" xfId="27414" hidden="1" xr:uid="{00000000-0005-0000-0000-0000AA3B0000}"/>
    <cellStyle name="Cellule liée 3" xfId="27463" hidden="1" xr:uid="{00000000-0005-0000-0000-0000AB3B0000}"/>
    <cellStyle name="Cellule liée 3" xfId="27511" hidden="1" xr:uid="{00000000-0005-0000-0000-0000AC3B0000}"/>
    <cellStyle name="Cellule liée 3" xfId="27559" hidden="1" xr:uid="{00000000-0005-0000-0000-0000AD3B0000}"/>
    <cellStyle name="Cellule liée 3" xfId="27605" hidden="1" xr:uid="{00000000-0005-0000-0000-0000AE3B0000}"/>
    <cellStyle name="Cellule liée 3" xfId="27652" hidden="1" xr:uid="{00000000-0005-0000-0000-0000AF3B0000}"/>
    <cellStyle name="Cellule liée 3" xfId="27697" hidden="1" xr:uid="{00000000-0005-0000-0000-0000B03B0000}"/>
    <cellStyle name="Cellule liée 3" xfId="27736" hidden="1" xr:uid="{00000000-0005-0000-0000-0000B13B0000}"/>
    <cellStyle name="Cellule liée 3" xfId="27773" hidden="1" xr:uid="{00000000-0005-0000-0000-0000B23B0000}"/>
    <cellStyle name="Cellule liée 3" xfId="27807" hidden="1" xr:uid="{00000000-0005-0000-0000-0000B33B0000}"/>
    <cellStyle name="Cellule liée 3" xfId="27889" hidden="1" xr:uid="{00000000-0005-0000-0000-0000B43B0000}"/>
    <cellStyle name="Cellule liée 3" xfId="27946" hidden="1" xr:uid="{00000000-0005-0000-0000-0000B53B0000}"/>
    <cellStyle name="Cellule liée 3" xfId="28008" hidden="1" xr:uid="{00000000-0005-0000-0000-0000B63B0000}"/>
    <cellStyle name="Cellule liée 3" xfId="28054" hidden="1" xr:uid="{00000000-0005-0000-0000-0000B73B0000}"/>
    <cellStyle name="Cellule liée 3" xfId="28098" hidden="1" xr:uid="{00000000-0005-0000-0000-0000B83B0000}"/>
    <cellStyle name="Cellule liée 3" xfId="28137" hidden="1" xr:uid="{00000000-0005-0000-0000-0000B93B0000}"/>
    <cellStyle name="Cellule liée 3" xfId="28173" hidden="1" xr:uid="{00000000-0005-0000-0000-0000BA3B0000}"/>
    <cellStyle name="Cellule liée 3" xfId="28208" hidden="1" xr:uid="{00000000-0005-0000-0000-0000BB3B0000}"/>
    <cellStyle name="Cellule liée 3" xfId="28249" hidden="1" xr:uid="{00000000-0005-0000-0000-0000BC3B0000}"/>
    <cellStyle name="Cellule liée 3" xfId="28349" hidden="1" xr:uid="{00000000-0005-0000-0000-0000BD3B0000}"/>
    <cellStyle name="Cellule liée 3" xfId="28444" hidden="1" xr:uid="{00000000-0005-0000-0000-0000BE3B0000}"/>
    <cellStyle name="Cellule liée 3" xfId="28510" hidden="1" xr:uid="{00000000-0005-0000-0000-0000BF3B0000}"/>
    <cellStyle name="Cellule liée 3" xfId="28560" hidden="1" xr:uid="{00000000-0005-0000-0000-0000C03B0000}"/>
    <cellStyle name="Cellule liée 3" xfId="28610" hidden="1" xr:uid="{00000000-0005-0000-0000-0000C13B0000}"/>
    <cellStyle name="Cellule liée 3" xfId="28660" hidden="1" xr:uid="{00000000-0005-0000-0000-0000C23B0000}"/>
    <cellStyle name="Cellule liée 3" xfId="28709" hidden="1" xr:uid="{00000000-0005-0000-0000-0000C33B0000}"/>
    <cellStyle name="Cellule liée 3" xfId="28758" hidden="1" xr:uid="{00000000-0005-0000-0000-0000C43B0000}"/>
    <cellStyle name="Cellule liée 3" xfId="28805" hidden="1" xr:uid="{00000000-0005-0000-0000-0000C53B0000}"/>
    <cellStyle name="Cellule liée 3" xfId="28852" hidden="1" xr:uid="{00000000-0005-0000-0000-0000C63B0000}"/>
    <cellStyle name="Cellule liée 3" xfId="28897" hidden="1" xr:uid="{00000000-0005-0000-0000-0000C73B0000}"/>
    <cellStyle name="Cellule liée 3" xfId="28936" hidden="1" xr:uid="{00000000-0005-0000-0000-0000C83B0000}"/>
    <cellStyle name="Cellule liée 3" xfId="28973" hidden="1" xr:uid="{00000000-0005-0000-0000-0000C93B0000}"/>
    <cellStyle name="Cellule liée 3" xfId="29007" hidden="1" xr:uid="{00000000-0005-0000-0000-0000CA3B0000}"/>
    <cellStyle name="Cellule liée 3" xfId="29089" hidden="1" xr:uid="{00000000-0005-0000-0000-0000CB3B0000}"/>
    <cellStyle name="Cellule liée 3" xfId="29146" hidden="1" xr:uid="{00000000-0005-0000-0000-0000CC3B0000}"/>
    <cellStyle name="Cellule liée 3" xfId="29208" hidden="1" xr:uid="{00000000-0005-0000-0000-0000CD3B0000}"/>
    <cellStyle name="Cellule liée 3" xfId="29254" hidden="1" xr:uid="{00000000-0005-0000-0000-0000CE3B0000}"/>
    <cellStyle name="Cellule liée 3" xfId="29298" hidden="1" xr:uid="{00000000-0005-0000-0000-0000CF3B0000}"/>
    <cellStyle name="Cellule liée 3" xfId="29337" hidden="1" xr:uid="{00000000-0005-0000-0000-0000D03B0000}"/>
    <cellStyle name="Cellule liée 3" xfId="29373" hidden="1" xr:uid="{00000000-0005-0000-0000-0000D13B0000}"/>
    <cellStyle name="Cellule liée 3" xfId="29408" hidden="1" xr:uid="{00000000-0005-0000-0000-0000D23B0000}"/>
    <cellStyle name="Cellule liée 3" xfId="29449" hidden="1" xr:uid="{00000000-0005-0000-0000-0000D33B0000}"/>
    <cellStyle name="Cellule liée 3" xfId="28299" hidden="1" xr:uid="{00000000-0005-0000-0000-0000D43B0000}"/>
    <cellStyle name="Cellule liée 3" xfId="29502" hidden="1" xr:uid="{00000000-0005-0000-0000-0000D53B0000}"/>
    <cellStyle name="Cellule liée 3" xfId="29586" hidden="1" xr:uid="{00000000-0005-0000-0000-0000D63B0000}"/>
    <cellStyle name="Cellule liée 3" xfId="29652" hidden="1" xr:uid="{00000000-0005-0000-0000-0000D73B0000}"/>
    <cellStyle name="Cellule liée 3" xfId="29701" hidden="1" xr:uid="{00000000-0005-0000-0000-0000D83B0000}"/>
    <cellStyle name="Cellule liée 3" xfId="29750" hidden="1" xr:uid="{00000000-0005-0000-0000-0000D93B0000}"/>
    <cellStyle name="Cellule liée 3" xfId="29799" hidden="1" xr:uid="{00000000-0005-0000-0000-0000DA3B0000}"/>
    <cellStyle name="Cellule liée 3" xfId="29847" hidden="1" xr:uid="{00000000-0005-0000-0000-0000DB3B0000}"/>
    <cellStyle name="Cellule liée 3" xfId="29895" hidden="1" xr:uid="{00000000-0005-0000-0000-0000DC3B0000}"/>
    <cellStyle name="Cellule liée 3" xfId="29941" hidden="1" xr:uid="{00000000-0005-0000-0000-0000DD3B0000}"/>
    <cellStyle name="Cellule liée 3" xfId="29987" hidden="1" xr:uid="{00000000-0005-0000-0000-0000DE3B0000}"/>
    <cellStyle name="Cellule liée 3" xfId="30031" hidden="1" xr:uid="{00000000-0005-0000-0000-0000DF3B0000}"/>
    <cellStyle name="Cellule liée 3" xfId="30069" hidden="1" xr:uid="{00000000-0005-0000-0000-0000E03B0000}"/>
    <cellStyle name="Cellule liée 3" xfId="30106" hidden="1" xr:uid="{00000000-0005-0000-0000-0000E13B0000}"/>
    <cellStyle name="Cellule liée 3" xfId="30140" hidden="1" xr:uid="{00000000-0005-0000-0000-0000E23B0000}"/>
    <cellStyle name="Cellule liée 3" xfId="30221" hidden="1" xr:uid="{00000000-0005-0000-0000-0000E33B0000}"/>
    <cellStyle name="Cellule liée 3" xfId="30278" hidden="1" xr:uid="{00000000-0005-0000-0000-0000E43B0000}"/>
    <cellStyle name="Cellule liée 3" xfId="30340" hidden="1" xr:uid="{00000000-0005-0000-0000-0000E53B0000}"/>
    <cellStyle name="Cellule liée 3" xfId="30386" hidden="1" xr:uid="{00000000-0005-0000-0000-0000E63B0000}"/>
    <cellStyle name="Cellule liée 3" xfId="30430" hidden="1" xr:uid="{00000000-0005-0000-0000-0000E73B0000}"/>
    <cellStyle name="Cellule liée 3" xfId="30469" hidden="1" xr:uid="{00000000-0005-0000-0000-0000E83B0000}"/>
    <cellStyle name="Cellule liée 3" xfId="30505" hidden="1" xr:uid="{00000000-0005-0000-0000-0000E93B0000}"/>
    <cellStyle name="Cellule liée 3" xfId="30540" hidden="1" xr:uid="{00000000-0005-0000-0000-0000EA3B0000}"/>
    <cellStyle name="Cellule liée 3" xfId="30581" hidden="1" xr:uid="{00000000-0005-0000-0000-0000EB3B0000}"/>
    <cellStyle name="Cellule liée 3" xfId="30681" hidden="1" xr:uid="{00000000-0005-0000-0000-0000EC3B0000}"/>
    <cellStyle name="Cellule liée 3" xfId="30776" hidden="1" xr:uid="{00000000-0005-0000-0000-0000ED3B0000}"/>
    <cellStyle name="Cellule liée 3" xfId="30842" hidden="1" xr:uid="{00000000-0005-0000-0000-0000EE3B0000}"/>
    <cellStyle name="Cellule liée 3" xfId="30892" hidden="1" xr:uid="{00000000-0005-0000-0000-0000EF3B0000}"/>
    <cellStyle name="Cellule liée 3" xfId="30942" hidden="1" xr:uid="{00000000-0005-0000-0000-0000F03B0000}"/>
    <cellStyle name="Cellule liée 3" xfId="30992" hidden="1" xr:uid="{00000000-0005-0000-0000-0000F13B0000}"/>
    <cellStyle name="Cellule liée 3" xfId="31041" hidden="1" xr:uid="{00000000-0005-0000-0000-0000F23B0000}"/>
    <cellStyle name="Cellule liée 3" xfId="31090" hidden="1" xr:uid="{00000000-0005-0000-0000-0000F33B0000}"/>
    <cellStyle name="Cellule liée 3" xfId="31137" hidden="1" xr:uid="{00000000-0005-0000-0000-0000F43B0000}"/>
    <cellStyle name="Cellule liée 3" xfId="31184" hidden="1" xr:uid="{00000000-0005-0000-0000-0000F53B0000}"/>
    <cellStyle name="Cellule liée 3" xfId="31229" hidden="1" xr:uid="{00000000-0005-0000-0000-0000F63B0000}"/>
    <cellStyle name="Cellule liée 3" xfId="31268" hidden="1" xr:uid="{00000000-0005-0000-0000-0000F73B0000}"/>
    <cellStyle name="Cellule liée 3" xfId="31305" hidden="1" xr:uid="{00000000-0005-0000-0000-0000F83B0000}"/>
    <cellStyle name="Cellule liée 3" xfId="31339" hidden="1" xr:uid="{00000000-0005-0000-0000-0000F93B0000}"/>
    <cellStyle name="Cellule liée 3" xfId="31421" hidden="1" xr:uid="{00000000-0005-0000-0000-0000FA3B0000}"/>
    <cellStyle name="Cellule liée 3" xfId="31478" hidden="1" xr:uid="{00000000-0005-0000-0000-0000FB3B0000}"/>
    <cellStyle name="Cellule liée 3" xfId="31540" hidden="1" xr:uid="{00000000-0005-0000-0000-0000FC3B0000}"/>
    <cellStyle name="Cellule liée 3" xfId="31586" hidden="1" xr:uid="{00000000-0005-0000-0000-0000FD3B0000}"/>
    <cellStyle name="Cellule liée 3" xfId="31630" hidden="1" xr:uid="{00000000-0005-0000-0000-0000FE3B0000}"/>
    <cellStyle name="Cellule liée 3" xfId="31669" hidden="1" xr:uid="{00000000-0005-0000-0000-0000FF3B0000}"/>
    <cellStyle name="Cellule liée 3" xfId="31705" hidden="1" xr:uid="{00000000-0005-0000-0000-0000003C0000}"/>
    <cellStyle name="Cellule liée 3" xfId="31740" hidden="1" xr:uid="{00000000-0005-0000-0000-0000013C0000}"/>
    <cellStyle name="Cellule liée 3" xfId="31781" hidden="1" xr:uid="{00000000-0005-0000-0000-0000023C0000}"/>
    <cellStyle name="Cellule liée 3" xfId="30631" xr:uid="{00000000-0005-0000-0000-0000033C0000}"/>
    <cellStyle name="Cellule liée 4" xfId="133" hidden="1" xr:uid="{00000000-0005-0000-0000-0000043C0000}"/>
    <cellStyle name="Cellule liée 4" xfId="239" hidden="1" xr:uid="{00000000-0005-0000-0000-0000053C0000}"/>
    <cellStyle name="Cellule liée 4" xfId="342" hidden="1" xr:uid="{00000000-0005-0000-0000-0000063C0000}"/>
    <cellStyle name="Cellule liée 4" xfId="392" hidden="1" xr:uid="{00000000-0005-0000-0000-0000073C0000}"/>
    <cellStyle name="Cellule liée 4" xfId="442" hidden="1" xr:uid="{00000000-0005-0000-0000-0000083C0000}"/>
    <cellStyle name="Cellule liée 4" xfId="491" hidden="1" xr:uid="{00000000-0005-0000-0000-0000093C0000}"/>
    <cellStyle name="Cellule liée 4" xfId="540" hidden="1" xr:uid="{00000000-0005-0000-0000-00000A3C0000}"/>
    <cellStyle name="Cellule liée 4" xfId="588" hidden="1" xr:uid="{00000000-0005-0000-0000-00000B3C0000}"/>
    <cellStyle name="Cellule liée 4" xfId="635" hidden="1" xr:uid="{00000000-0005-0000-0000-00000C3C0000}"/>
    <cellStyle name="Cellule liée 4" xfId="680" hidden="1" xr:uid="{00000000-0005-0000-0000-00000D3C0000}"/>
    <cellStyle name="Cellule liée 4" xfId="719" hidden="1" xr:uid="{00000000-0005-0000-0000-00000E3C0000}"/>
    <cellStyle name="Cellule liée 4" xfId="756" hidden="1" xr:uid="{00000000-0005-0000-0000-00000F3C0000}"/>
    <cellStyle name="Cellule liée 4" xfId="791" hidden="1" xr:uid="{00000000-0005-0000-0000-0000103C0000}"/>
    <cellStyle name="Cellule liée 4" xfId="824" hidden="1" xr:uid="{00000000-0005-0000-0000-0000113C0000}"/>
    <cellStyle name="Cellule liée 4" xfId="891" hidden="1" xr:uid="{00000000-0005-0000-0000-0000123C0000}"/>
    <cellStyle name="Cellule liée 4" xfId="966" hidden="1" xr:uid="{00000000-0005-0000-0000-0000133C0000}"/>
    <cellStyle name="Cellule liée 4" xfId="1032" hidden="1" xr:uid="{00000000-0005-0000-0000-0000143C0000}"/>
    <cellStyle name="Cellule liée 4" xfId="1078" hidden="1" xr:uid="{00000000-0005-0000-0000-0000153C0000}"/>
    <cellStyle name="Cellule liée 4" xfId="1122" hidden="1" xr:uid="{00000000-0005-0000-0000-0000163C0000}"/>
    <cellStyle name="Cellule liée 4" xfId="1161" hidden="1" xr:uid="{00000000-0005-0000-0000-0000173C0000}"/>
    <cellStyle name="Cellule liée 4" xfId="1197" hidden="1" xr:uid="{00000000-0005-0000-0000-0000183C0000}"/>
    <cellStyle name="Cellule liée 4" xfId="1232" hidden="1" xr:uid="{00000000-0005-0000-0000-0000193C0000}"/>
    <cellStyle name="Cellule liée 4" xfId="1262" hidden="1" xr:uid="{00000000-0005-0000-0000-00001A3C0000}"/>
    <cellStyle name="Cellule liée 4" xfId="1509" hidden="1" xr:uid="{00000000-0005-0000-0000-00001B3C0000}"/>
    <cellStyle name="Cellule liée 4" xfId="1615" hidden="1" xr:uid="{00000000-0005-0000-0000-00001C3C0000}"/>
    <cellStyle name="Cellule liée 4" xfId="1718" hidden="1" xr:uid="{00000000-0005-0000-0000-00001D3C0000}"/>
    <cellStyle name="Cellule liée 4" xfId="1768" hidden="1" xr:uid="{00000000-0005-0000-0000-00001E3C0000}"/>
    <cellStyle name="Cellule liée 4" xfId="1818" hidden="1" xr:uid="{00000000-0005-0000-0000-00001F3C0000}"/>
    <cellStyle name="Cellule liée 4" xfId="1867" hidden="1" xr:uid="{00000000-0005-0000-0000-0000203C0000}"/>
    <cellStyle name="Cellule liée 4" xfId="1916" hidden="1" xr:uid="{00000000-0005-0000-0000-0000213C0000}"/>
    <cellStyle name="Cellule liée 4" xfId="1964" hidden="1" xr:uid="{00000000-0005-0000-0000-0000223C0000}"/>
    <cellStyle name="Cellule liée 4" xfId="2011" hidden="1" xr:uid="{00000000-0005-0000-0000-0000233C0000}"/>
    <cellStyle name="Cellule liée 4" xfId="2056" hidden="1" xr:uid="{00000000-0005-0000-0000-0000243C0000}"/>
    <cellStyle name="Cellule liée 4" xfId="2095" hidden="1" xr:uid="{00000000-0005-0000-0000-0000253C0000}"/>
    <cellStyle name="Cellule liée 4" xfId="2132" hidden="1" xr:uid="{00000000-0005-0000-0000-0000263C0000}"/>
    <cellStyle name="Cellule liée 4" xfId="2167" hidden="1" xr:uid="{00000000-0005-0000-0000-0000273C0000}"/>
    <cellStyle name="Cellule liée 4" xfId="2200" hidden="1" xr:uid="{00000000-0005-0000-0000-0000283C0000}"/>
    <cellStyle name="Cellule liée 4" xfId="2267" hidden="1" xr:uid="{00000000-0005-0000-0000-0000293C0000}"/>
    <cellStyle name="Cellule liée 4" xfId="2342" hidden="1" xr:uid="{00000000-0005-0000-0000-00002A3C0000}"/>
    <cellStyle name="Cellule liée 4" xfId="2408" hidden="1" xr:uid="{00000000-0005-0000-0000-00002B3C0000}"/>
    <cellStyle name="Cellule liée 4" xfId="2454" hidden="1" xr:uid="{00000000-0005-0000-0000-00002C3C0000}"/>
    <cellStyle name="Cellule liée 4" xfId="2498" hidden="1" xr:uid="{00000000-0005-0000-0000-00002D3C0000}"/>
    <cellStyle name="Cellule liée 4" xfId="2537" hidden="1" xr:uid="{00000000-0005-0000-0000-00002E3C0000}"/>
    <cellStyle name="Cellule liée 4" xfId="2573" hidden="1" xr:uid="{00000000-0005-0000-0000-00002F3C0000}"/>
    <cellStyle name="Cellule liée 4" xfId="2608" hidden="1" xr:uid="{00000000-0005-0000-0000-0000303C0000}"/>
    <cellStyle name="Cellule liée 4" xfId="2637" hidden="1" xr:uid="{00000000-0005-0000-0000-0000313C0000}"/>
    <cellStyle name="Cellule liée 4" xfId="1436" hidden="1" xr:uid="{00000000-0005-0000-0000-0000323C0000}"/>
    <cellStyle name="Cellule liée 4" xfId="2670" hidden="1" xr:uid="{00000000-0005-0000-0000-0000333C0000}"/>
    <cellStyle name="Cellule liée 4" xfId="2810" hidden="1" xr:uid="{00000000-0005-0000-0000-0000343C0000}"/>
    <cellStyle name="Cellule liée 4" xfId="2912" hidden="1" xr:uid="{00000000-0005-0000-0000-0000353C0000}"/>
    <cellStyle name="Cellule liée 4" xfId="2962" hidden="1" xr:uid="{00000000-0005-0000-0000-0000363C0000}"/>
    <cellStyle name="Cellule liée 4" xfId="3012" hidden="1" xr:uid="{00000000-0005-0000-0000-0000373C0000}"/>
    <cellStyle name="Cellule liée 4" xfId="3061" hidden="1" xr:uid="{00000000-0005-0000-0000-0000383C0000}"/>
    <cellStyle name="Cellule liée 4" xfId="3110" hidden="1" xr:uid="{00000000-0005-0000-0000-0000393C0000}"/>
    <cellStyle name="Cellule liée 4" xfId="3158" hidden="1" xr:uid="{00000000-0005-0000-0000-00003A3C0000}"/>
    <cellStyle name="Cellule liée 4" xfId="3205" hidden="1" xr:uid="{00000000-0005-0000-0000-00003B3C0000}"/>
    <cellStyle name="Cellule liée 4" xfId="3250" hidden="1" xr:uid="{00000000-0005-0000-0000-00003C3C0000}"/>
    <cellStyle name="Cellule liée 4" xfId="3289" hidden="1" xr:uid="{00000000-0005-0000-0000-00003D3C0000}"/>
    <cellStyle name="Cellule liée 4" xfId="3326" hidden="1" xr:uid="{00000000-0005-0000-0000-00003E3C0000}"/>
    <cellStyle name="Cellule liée 4" xfId="3361" hidden="1" xr:uid="{00000000-0005-0000-0000-00003F3C0000}"/>
    <cellStyle name="Cellule liée 4" xfId="3394" hidden="1" xr:uid="{00000000-0005-0000-0000-0000403C0000}"/>
    <cellStyle name="Cellule liée 4" xfId="3460" hidden="1" xr:uid="{00000000-0005-0000-0000-0000413C0000}"/>
    <cellStyle name="Cellule liée 4" xfId="3535" hidden="1" xr:uid="{00000000-0005-0000-0000-0000423C0000}"/>
    <cellStyle name="Cellule liée 4" xfId="3600" hidden="1" xr:uid="{00000000-0005-0000-0000-0000433C0000}"/>
    <cellStyle name="Cellule liée 4" xfId="3646" hidden="1" xr:uid="{00000000-0005-0000-0000-0000443C0000}"/>
    <cellStyle name="Cellule liée 4" xfId="3690" hidden="1" xr:uid="{00000000-0005-0000-0000-0000453C0000}"/>
    <cellStyle name="Cellule liée 4" xfId="3729" hidden="1" xr:uid="{00000000-0005-0000-0000-0000463C0000}"/>
    <cellStyle name="Cellule liée 4" xfId="3765" hidden="1" xr:uid="{00000000-0005-0000-0000-0000473C0000}"/>
    <cellStyle name="Cellule liée 4" xfId="3800" hidden="1" xr:uid="{00000000-0005-0000-0000-0000483C0000}"/>
    <cellStyle name="Cellule liée 4" xfId="3828" hidden="1" xr:uid="{00000000-0005-0000-0000-0000493C0000}"/>
    <cellStyle name="Cellule liée 4" xfId="2699" hidden="1" xr:uid="{00000000-0005-0000-0000-00004A3C0000}"/>
    <cellStyle name="Cellule liée 4" xfId="2219" hidden="1" xr:uid="{00000000-0005-0000-0000-00004B3C0000}"/>
    <cellStyle name="Cellule liée 4" xfId="4023" hidden="1" xr:uid="{00000000-0005-0000-0000-00004C3C0000}"/>
    <cellStyle name="Cellule liée 4" xfId="4073" hidden="1" xr:uid="{00000000-0005-0000-0000-00004D3C0000}"/>
    <cellStyle name="Cellule liée 4" xfId="4123" hidden="1" xr:uid="{00000000-0005-0000-0000-00004E3C0000}"/>
    <cellStyle name="Cellule liée 4" xfId="4172" hidden="1" xr:uid="{00000000-0005-0000-0000-00004F3C0000}"/>
    <cellStyle name="Cellule liée 4" xfId="4221" hidden="1" xr:uid="{00000000-0005-0000-0000-0000503C0000}"/>
    <cellStyle name="Cellule liée 4" xfId="4269" hidden="1" xr:uid="{00000000-0005-0000-0000-0000513C0000}"/>
    <cellStyle name="Cellule liée 4" xfId="4316" hidden="1" xr:uid="{00000000-0005-0000-0000-0000523C0000}"/>
    <cellStyle name="Cellule liée 4" xfId="4361" hidden="1" xr:uid="{00000000-0005-0000-0000-0000533C0000}"/>
    <cellStyle name="Cellule liée 4" xfId="4400" hidden="1" xr:uid="{00000000-0005-0000-0000-0000543C0000}"/>
    <cellStyle name="Cellule liée 4" xfId="4437" hidden="1" xr:uid="{00000000-0005-0000-0000-0000553C0000}"/>
    <cellStyle name="Cellule liée 4" xfId="4472" hidden="1" xr:uid="{00000000-0005-0000-0000-0000563C0000}"/>
    <cellStyle name="Cellule liée 4" xfId="4505" hidden="1" xr:uid="{00000000-0005-0000-0000-0000573C0000}"/>
    <cellStyle name="Cellule liée 4" xfId="4566" hidden="1" xr:uid="{00000000-0005-0000-0000-0000583C0000}"/>
    <cellStyle name="Cellule liée 4" xfId="4640" hidden="1" xr:uid="{00000000-0005-0000-0000-0000593C0000}"/>
    <cellStyle name="Cellule liée 4" xfId="4704" hidden="1" xr:uid="{00000000-0005-0000-0000-00005A3C0000}"/>
    <cellStyle name="Cellule liée 4" xfId="4750" hidden="1" xr:uid="{00000000-0005-0000-0000-00005B3C0000}"/>
    <cellStyle name="Cellule liée 4" xfId="4794" hidden="1" xr:uid="{00000000-0005-0000-0000-00005C3C0000}"/>
    <cellStyle name="Cellule liée 4" xfId="4833" hidden="1" xr:uid="{00000000-0005-0000-0000-00005D3C0000}"/>
    <cellStyle name="Cellule liée 4" xfId="4869" hidden="1" xr:uid="{00000000-0005-0000-0000-00005E3C0000}"/>
    <cellStyle name="Cellule liée 4" xfId="4904" hidden="1" xr:uid="{00000000-0005-0000-0000-00005F3C0000}"/>
    <cellStyle name="Cellule liée 4" xfId="4928" hidden="1" xr:uid="{00000000-0005-0000-0000-0000603C0000}"/>
    <cellStyle name="Cellule liée 4" xfId="1399" hidden="1" xr:uid="{00000000-0005-0000-0000-0000613C0000}"/>
    <cellStyle name="Cellule liée 4" xfId="3884" hidden="1" xr:uid="{00000000-0005-0000-0000-0000623C0000}"/>
    <cellStyle name="Cellule liée 4" xfId="5021" hidden="1" xr:uid="{00000000-0005-0000-0000-0000633C0000}"/>
    <cellStyle name="Cellule liée 4" xfId="5122" hidden="1" xr:uid="{00000000-0005-0000-0000-0000643C0000}"/>
    <cellStyle name="Cellule liée 4" xfId="5172" hidden="1" xr:uid="{00000000-0005-0000-0000-0000653C0000}"/>
    <cellStyle name="Cellule liée 4" xfId="5222" hidden="1" xr:uid="{00000000-0005-0000-0000-0000663C0000}"/>
    <cellStyle name="Cellule liée 4" xfId="5271" hidden="1" xr:uid="{00000000-0005-0000-0000-0000673C0000}"/>
    <cellStyle name="Cellule liée 4" xfId="5320" hidden="1" xr:uid="{00000000-0005-0000-0000-0000683C0000}"/>
    <cellStyle name="Cellule liée 4" xfId="5368" hidden="1" xr:uid="{00000000-0005-0000-0000-0000693C0000}"/>
    <cellStyle name="Cellule liée 4" xfId="5415" hidden="1" xr:uid="{00000000-0005-0000-0000-00006A3C0000}"/>
    <cellStyle name="Cellule liée 4" xfId="5460" hidden="1" xr:uid="{00000000-0005-0000-0000-00006B3C0000}"/>
    <cellStyle name="Cellule liée 4" xfId="5499" hidden="1" xr:uid="{00000000-0005-0000-0000-00006C3C0000}"/>
    <cellStyle name="Cellule liée 4" xfId="5536" hidden="1" xr:uid="{00000000-0005-0000-0000-00006D3C0000}"/>
    <cellStyle name="Cellule liée 4" xfId="5571" hidden="1" xr:uid="{00000000-0005-0000-0000-00006E3C0000}"/>
    <cellStyle name="Cellule liée 4" xfId="5604" hidden="1" xr:uid="{00000000-0005-0000-0000-00006F3C0000}"/>
    <cellStyle name="Cellule liée 4" xfId="5665" hidden="1" xr:uid="{00000000-0005-0000-0000-0000703C0000}"/>
    <cellStyle name="Cellule liée 4" xfId="5738" hidden="1" xr:uid="{00000000-0005-0000-0000-0000713C0000}"/>
    <cellStyle name="Cellule liée 4" xfId="5801" hidden="1" xr:uid="{00000000-0005-0000-0000-0000723C0000}"/>
    <cellStyle name="Cellule liée 4" xfId="5847" hidden="1" xr:uid="{00000000-0005-0000-0000-0000733C0000}"/>
    <cellStyle name="Cellule liée 4" xfId="5891" hidden="1" xr:uid="{00000000-0005-0000-0000-0000743C0000}"/>
    <cellStyle name="Cellule liée 4" xfId="5930" hidden="1" xr:uid="{00000000-0005-0000-0000-0000753C0000}"/>
    <cellStyle name="Cellule liée 4" xfId="5966" hidden="1" xr:uid="{00000000-0005-0000-0000-0000763C0000}"/>
    <cellStyle name="Cellule liée 4" xfId="6001" hidden="1" xr:uid="{00000000-0005-0000-0000-0000773C0000}"/>
    <cellStyle name="Cellule liée 4" xfId="6025" hidden="1" xr:uid="{00000000-0005-0000-0000-0000783C0000}"/>
    <cellStyle name="Cellule liée 4" xfId="6192" hidden="1" xr:uid="{00000000-0005-0000-0000-0000793C0000}"/>
    <cellStyle name="Cellule liée 4" xfId="6298" hidden="1" xr:uid="{00000000-0005-0000-0000-00007A3C0000}"/>
    <cellStyle name="Cellule liée 4" xfId="6401" hidden="1" xr:uid="{00000000-0005-0000-0000-00007B3C0000}"/>
    <cellStyle name="Cellule liée 4" xfId="6451" hidden="1" xr:uid="{00000000-0005-0000-0000-00007C3C0000}"/>
    <cellStyle name="Cellule liée 4" xfId="6501" hidden="1" xr:uid="{00000000-0005-0000-0000-00007D3C0000}"/>
    <cellStyle name="Cellule liée 4" xfId="6550" hidden="1" xr:uid="{00000000-0005-0000-0000-00007E3C0000}"/>
    <cellStyle name="Cellule liée 4" xfId="6599" hidden="1" xr:uid="{00000000-0005-0000-0000-00007F3C0000}"/>
    <cellStyle name="Cellule liée 4" xfId="6647" hidden="1" xr:uid="{00000000-0005-0000-0000-0000803C0000}"/>
    <cellStyle name="Cellule liée 4" xfId="6694" hidden="1" xr:uid="{00000000-0005-0000-0000-0000813C0000}"/>
    <cellStyle name="Cellule liée 4" xfId="6739" hidden="1" xr:uid="{00000000-0005-0000-0000-0000823C0000}"/>
    <cellStyle name="Cellule liée 4" xfId="6778" hidden="1" xr:uid="{00000000-0005-0000-0000-0000833C0000}"/>
    <cellStyle name="Cellule liée 4" xfId="6815" hidden="1" xr:uid="{00000000-0005-0000-0000-0000843C0000}"/>
    <cellStyle name="Cellule liée 4" xfId="6850" hidden="1" xr:uid="{00000000-0005-0000-0000-0000853C0000}"/>
    <cellStyle name="Cellule liée 4" xfId="6883" hidden="1" xr:uid="{00000000-0005-0000-0000-0000863C0000}"/>
    <cellStyle name="Cellule liée 4" xfId="6948" hidden="1" xr:uid="{00000000-0005-0000-0000-0000873C0000}"/>
    <cellStyle name="Cellule liée 4" xfId="7023" hidden="1" xr:uid="{00000000-0005-0000-0000-0000883C0000}"/>
    <cellStyle name="Cellule liée 4" xfId="7089" hidden="1" xr:uid="{00000000-0005-0000-0000-0000893C0000}"/>
    <cellStyle name="Cellule liée 4" xfId="7135" hidden="1" xr:uid="{00000000-0005-0000-0000-00008A3C0000}"/>
    <cellStyle name="Cellule liée 4" xfId="7179" hidden="1" xr:uid="{00000000-0005-0000-0000-00008B3C0000}"/>
    <cellStyle name="Cellule liée 4" xfId="7218" hidden="1" xr:uid="{00000000-0005-0000-0000-00008C3C0000}"/>
    <cellStyle name="Cellule liée 4" xfId="7254" hidden="1" xr:uid="{00000000-0005-0000-0000-00008D3C0000}"/>
    <cellStyle name="Cellule liée 4" xfId="7289" hidden="1" xr:uid="{00000000-0005-0000-0000-00008E3C0000}"/>
    <cellStyle name="Cellule liée 4" xfId="7318" hidden="1" xr:uid="{00000000-0005-0000-0000-00008F3C0000}"/>
    <cellStyle name="Cellule liée 4" xfId="7469" hidden="1" xr:uid="{00000000-0005-0000-0000-0000903C0000}"/>
    <cellStyle name="Cellule liée 4" xfId="7566" hidden="1" xr:uid="{00000000-0005-0000-0000-0000913C0000}"/>
    <cellStyle name="Cellule liée 4" xfId="7668" hidden="1" xr:uid="{00000000-0005-0000-0000-0000923C0000}"/>
    <cellStyle name="Cellule liée 4" xfId="7718" hidden="1" xr:uid="{00000000-0005-0000-0000-0000933C0000}"/>
    <cellStyle name="Cellule liée 4" xfId="7768" hidden="1" xr:uid="{00000000-0005-0000-0000-0000943C0000}"/>
    <cellStyle name="Cellule liée 4" xfId="7817" hidden="1" xr:uid="{00000000-0005-0000-0000-0000953C0000}"/>
    <cellStyle name="Cellule liée 4" xfId="7866" hidden="1" xr:uid="{00000000-0005-0000-0000-0000963C0000}"/>
    <cellStyle name="Cellule liée 4" xfId="7914" hidden="1" xr:uid="{00000000-0005-0000-0000-0000973C0000}"/>
    <cellStyle name="Cellule liée 4" xfId="7961" hidden="1" xr:uid="{00000000-0005-0000-0000-0000983C0000}"/>
    <cellStyle name="Cellule liée 4" xfId="8006" hidden="1" xr:uid="{00000000-0005-0000-0000-0000993C0000}"/>
    <cellStyle name="Cellule liée 4" xfId="8045" hidden="1" xr:uid="{00000000-0005-0000-0000-00009A3C0000}"/>
    <cellStyle name="Cellule liée 4" xfId="8082" hidden="1" xr:uid="{00000000-0005-0000-0000-00009B3C0000}"/>
    <cellStyle name="Cellule liée 4" xfId="8117" hidden="1" xr:uid="{00000000-0005-0000-0000-00009C3C0000}"/>
    <cellStyle name="Cellule liée 4" xfId="8150" hidden="1" xr:uid="{00000000-0005-0000-0000-00009D3C0000}"/>
    <cellStyle name="Cellule liée 4" xfId="8213" hidden="1" xr:uid="{00000000-0005-0000-0000-00009E3C0000}"/>
    <cellStyle name="Cellule liée 4" xfId="8286" hidden="1" xr:uid="{00000000-0005-0000-0000-00009F3C0000}"/>
    <cellStyle name="Cellule liée 4" xfId="8350" hidden="1" xr:uid="{00000000-0005-0000-0000-0000A03C0000}"/>
    <cellStyle name="Cellule liée 4" xfId="8396" hidden="1" xr:uid="{00000000-0005-0000-0000-0000A13C0000}"/>
    <cellStyle name="Cellule liée 4" xfId="8440" hidden="1" xr:uid="{00000000-0005-0000-0000-0000A23C0000}"/>
    <cellStyle name="Cellule liée 4" xfId="8479" hidden="1" xr:uid="{00000000-0005-0000-0000-0000A33C0000}"/>
    <cellStyle name="Cellule liée 4" xfId="8515" hidden="1" xr:uid="{00000000-0005-0000-0000-0000A43C0000}"/>
    <cellStyle name="Cellule liée 4" xfId="8550" hidden="1" xr:uid="{00000000-0005-0000-0000-0000A53C0000}"/>
    <cellStyle name="Cellule liée 4" xfId="8576" hidden="1" xr:uid="{00000000-0005-0000-0000-0000A63C0000}"/>
    <cellStyle name="Cellule liée 4" xfId="7417" hidden="1" xr:uid="{00000000-0005-0000-0000-0000A73C0000}"/>
    <cellStyle name="Cellule liée 4" xfId="8673" hidden="1" xr:uid="{00000000-0005-0000-0000-0000A83C0000}"/>
    <cellStyle name="Cellule liée 4" xfId="8776" hidden="1" xr:uid="{00000000-0005-0000-0000-0000A93C0000}"/>
    <cellStyle name="Cellule liée 4" xfId="8825" hidden="1" xr:uid="{00000000-0005-0000-0000-0000AA3C0000}"/>
    <cellStyle name="Cellule liée 4" xfId="8875" hidden="1" xr:uid="{00000000-0005-0000-0000-0000AB3C0000}"/>
    <cellStyle name="Cellule liée 4" xfId="8924" hidden="1" xr:uid="{00000000-0005-0000-0000-0000AC3C0000}"/>
    <cellStyle name="Cellule liée 4" xfId="8973" hidden="1" xr:uid="{00000000-0005-0000-0000-0000AD3C0000}"/>
    <cellStyle name="Cellule liée 4" xfId="9021" hidden="1" xr:uid="{00000000-0005-0000-0000-0000AE3C0000}"/>
    <cellStyle name="Cellule liée 4" xfId="9068" hidden="1" xr:uid="{00000000-0005-0000-0000-0000AF3C0000}"/>
    <cellStyle name="Cellule liée 4" xfId="9113" hidden="1" xr:uid="{00000000-0005-0000-0000-0000B03C0000}"/>
    <cellStyle name="Cellule liée 4" xfId="9152" hidden="1" xr:uid="{00000000-0005-0000-0000-0000B13C0000}"/>
    <cellStyle name="Cellule liée 4" xfId="9189" hidden="1" xr:uid="{00000000-0005-0000-0000-0000B23C0000}"/>
    <cellStyle name="Cellule liée 4" xfId="9224" hidden="1" xr:uid="{00000000-0005-0000-0000-0000B33C0000}"/>
    <cellStyle name="Cellule liée 4" xfId="9257" hidden="1" xr:uid="{00000000-0005-0000-0000-0000B43C0000}"/>
    <cellStyle name="Cellule liée 4" xfId="9324" hidden="1" xr:uid="{00000000-0005-0000-0000-0000B53C0000}"/>
    <cellStyle name="Cellule liée 4" xfId="9399" hidden="1" xr:uid="{00000000-0005-0000-0000-0000B63C0000}"/>
    <cellStyle name="Cellule liée 4" xfId="9465" hidden="1" xr:uid="{00000000-0005-0000-0000-0000B73C0000}"/>
    <cellStyle name="Cellule liée 4" xfId="9511" hidden="1" xr:uid="{00000000-0005-0000-0000-0000B83C0000}"/>
    <cellStyle name="Cellule liée 4" xfId="9555" hidden="1" xr:uid="{00000000-0005-0000-0000-0000B93C0000}"/>
    <cellStyle name="Cellule liée 4" xfId="9594" hidden="1" xr:uid="{00000000-0005-0000-0000-0000BA3C0000}"/>
    <cellStyle name="Cellule liée 4" xfId="9630" hidden="1" xr:uid="{00000000-0005-0000-0000-0000BB3C0000}"/>
    <cellStyle name="Cellule liée 4" xfId="9665" hidden="1" xr:uid="{00000000-0005-0000-0000-0000BC3C0000}"/>
    <cellStyle name="Cellule liée 4" xfId="9695" hidden="1" xr:uid="{00000000-0005-0000-0000-0000BD3C0000}"/>
    <cellStyle name="Cellule liée 4" xfId="9849" hidden="1" xr:uid="{00000000-0005-0000-0000-0000BE3C0000}"/>
    <cellStyle name="Cellule liée 4" xfId="9946" hidden="1" xr:uid="{00000000-0005-0000-0000-0000BF3C0000}"/>
    <cellStyle name="Cellule liée 4" xfId="10048" hidden="1" xr:uid="{00000000-0005-0000-0000-0000C03C0000}"/>
    <cellStyle name="Cellule liée 4" xfId="10098" hidden="1" xr:uid="{00000000-0005-0000-0000-0000C13C0000}"/>
    <cellStyle name="Cellule liée 4" xfId="10148" hidden="1" xr:uid="{00000000-0005-0000-0000-0000C23C0000}"/>
    <cellStyle name="Cellule liée 4" xfId="10197" hidden="1" xr:uid="{00000000-0005-0000-0000-0000C33C0000}"/>
    <cellStyle name="Cellule liée 4" xfId="10246" hidden="1" xr:uid="{00000000-0005-0000-0000-0000C43C0000}"/>
    <cellStyle name="Cellule liée 4" xfId="10294" hidden="1" xr:uid="{00000000-0005-0000-0000-0000C53C0000}"/>
    <cellStyle name="Cellule liée 4" xfId="10341" hidden="1" xr:uid="{00000000-0005-0000-0000-0000C63C0000}"/>
    <cellStyle name="Cellule liée 4" xfId="10386" hidden="1" xr:uid="{00000000-0005-0000-0000-0000C73C0000}"/>
    <cellStyle name="Cellule liée 4" xfId="10425" hidden="1" xr:uid="{00000000-0005-0000-0000-0000C83C0000}"/>
    <cellStyle name="Cellule liée 4" xfId="10462" hidden="1" xr:uid="{00000000-0005-0000-0000-0000C93C0000}"/>
    <cellStyle name="Cellule liée 4" xfId="10497" hidden="1" xr:uid="{00000000-0005-0000-0000-0000CA3C0000}"/>
    <cellStyle name="Cellule liée 4" xfId="10530" hidden="1" xr:uid="{00000000-0005-0000-0000-0000CB3C0000}"/>
    <cellStyle name="Cellule liée 4" xfId="10593" hidden="1" xr:uid="{00000000-0005-0000-0000-0000CC3C0000}"/>
    <cellStyle name="Cellule liée 4" xfId="10666" hidden="1" xr:uid="{00000000-0005-0000-0000-0000CD3C0000}"/>
    <cellStyle name="Cellule liée 4" xfId="10730" hidden="1" xr:uid="{00000000-0005-0000-0000-0000CE3C0000}"/>
    <cellStyle name="Cellule liée 4" xfId="10776" hidden="1" xr:uid="{00000000-0005-0000-0000-0000CF3C0000}"/>
    <cellStyle name="Cellule liée 4" xfId="10820" hidden="1" xr:uid="{00000000-0005-0000-0000-0000D03C0000}"/>
    <cellStyle name="Cellule liée 4" xfId="10859" hidden="1" xr:uid="{00000000-0005-0000-0000-0000D13C0000}"/>
    <cellStyle name="Cellule liée 4" xfId="10895" hidden="1" xr:uid="{00000000-0005-0000-0000-0000D23C0000}"/>
    <cellStyle name="Cellule liée 4" xfId="10930" hidden="1" xr:uid="{00000000-0005-0000-0000-0000D33C0000}"/>
    <cellStyle name="Cellule liée 4" xfId="10957" hidden="1" xr:uid="{00000000-0005-0000-0000-0000D43C0000}"/>
    <cellStyle name="Cellule liée 4" xfId="9797" hidden="1" xr:uid="{00000000-0005-0000-0000-0000D53C0000}"/>
    <cellStyle name="Cellule liée 4" xfId="8971" hidden="1" xr:uid="{00000000-0005-0000-0000-0000D63C0000}"/>
    <cellStyle name="Cellule liée 4" xfId="11015" hidden="1" xr:uid="{00000000-0005-0000-0000-0000D73C0000}"/>
    <cellStyle name="Cellule liée 4" xfId="11118" hidden="1" xr:uid="{00000000-0005-0000-0000-0000D83C0000}"/>
    <cellStyle name="Cellule liée 4" xfId="11168" hidden="1" xr:uid="{00000000-0005-0000-0000-0000D93C0000}"/>
    <cellStyle name="Cellule liée 4" xfId="11218" hidden="1" xr:uid="{00000000-0005-0000-0000-0000DA3C0000}"/>
    <cellStyle name="Cellule liée 4" xfId="11267" hidden="1" xr:uid="{00000000-0005-0000-0000-0000DB3C0000}"/>
    <cellStyle name="Cellule liée 4" xfId="11316" hidden="1" xr:uid="{00000000-0005-0000-0000-0000DC3C0000}"/>
    <cellStyle name="Cellule liée 4" xfId="11364" hidden="1" xr:uid="{00000000-0005-0000-0000-0000DD3C0000}"/>
    <cellStyle name="Cellule liée 4" xfId="11411" hidden="1" xr:uid="{00000000-0005-0000-0000-0000DE3C0000}"/>
    <cellStyle name="Cellule liée 4" xfId="11456" hidden="1" xr:uid="{00000000-0005-0000-0000-0000DF3C0000}"/>
    <cellStyle name="Cellule liée 4" xfId="11495" hidden="1" xr:uid="{00000000-0005-0000-0000-0000E03C0000}"/>
    <cellStyle name="Cellule liée 4" xfId="11532" hidden="1" xr:uid="{00000000-0005-0000-0000-0000E13C0000}"/>
    <cellStyle name="Cellule liée 4" xfId="11567" hidden="1" xr:uid="{00000000-0005-0000-0000-0000E23C0000}"/>
    <cellStyle name="Cellule liée 4" xfId="11600" hidden="1" xr:uid="{00000000-0005-0000-0000-0000E33C0000}"/>
    <cellStyle name="Cellule liée 4" xfId="11663" hidden="1" xr:uid="{00000000-0005-0000-0000-0000E43C0000}"/>
    <cellStyle name="Cellule liée 4" xfId="11738" hidden="1" xr:uid="{00000000-0005-0000-0000-0000E53C0000}"/>
    <cellStyle name="Cellule liée 4" xfId="11801" hidden="1" xr:uid="{00000000-0005-0000-0000-0000E63C0000}"/>
    <cellStyle name="Cellule liée 4" xfId="11847" hidden="1" xr:uid="{00000000-0005-0000-0000-0000E73C0000}"/>
    <cellStyle name="Cellule liée 4" xfId="11891" hidden="1" xr:uid="{00000000-0005-0000-0000-0000E83C0000}"/>
    <cellStyle name="Cellule liée 4" xfId="11930" hidden="1" xr:uid="{00000000-0005-0000-0000-0000E93C0000}"/>
    <cellStyle name="Cellule liée 4" xfId="11966" hidden="1" xr:uid="{00000000-0005-0000-0000-0000EA3C0000}"/>
    <cellStyle name="Cellule liée 4" xfId="12001" hidden="1" xr:uid="{00000000-0005-0000-0000-0000EB3C0000}"/>
    <cellStyle name="Cellule liée 4" xfId="12026" hidden="1" xr:uid="{00000000-0005-0000-0000-0000EC3C0000}"/>
    <cellStyle name="Cellule liée 4" xfId="12149" hidden="1" xr:uid="{00000000-0005-0000-0000-0000ED3C0000}"/>
    <cellStyle name="Cellule liée 4" xfId="12245" hidden="1" xr:uid="{00000000-0005-0000-0000-0000EE3C0000}"/>
    <cellStyle name="Cellule liée 4" xfId="12347" hidden="1" xr:uid="{00000000-0005-0000-0000-0000EF3C0000}"/>
    <cellStyle name="Cellule liée 4" xfId="12397" hidden="1" xr:uid="{00000000-0005-0000-0000-0000F03C0000}"/>
    <cellStyle name="Cellule liée 4" xfId="12447" hidden="1" xr:uid="{00000000-0005-0000-0000-0000F13C0000}"/>
    <cellStyle name="Cellule liée 4" xfId="12496" hidden="1" xr:uid="{00000000-0005-0000-0000-0000F23C0000}"/>
    <cellStyle name="Cellule liée 4" xfId="12545" hidden="1" xr:uid="{00000000-0005-0000-0000-0000F33C0000}"/>
    <cellStyle name="Cellule liée 4" xfId="12593" hidden="1" xr:uid="{00000000-0005-0000-0000-0000F43C0000}"/>
    <cellStyle name="Cellule liée 4" xfId="12640" hidden="1" xr:uid="{00000000-0005-0000-0000-0000F53C0000}"/>
    <cellStyle name="Cellule liée 4" xfId="12685" hidden="1" xr:uid="{00000000-0005-0000-0000-0000F63C0000}"/>
    <cellStyle name="Cellule liée 4" xfId="12724" hidden="1" xr:uid="{00000000-0005-0000-0000-0000F73C0000}"/>
    <cellStyle name="Cellule liée 4" xfId="12761" hidden="1" xr:uid="{00000000-0005-0000-0000-0000F83C0000}"/>
    <cellStyle name="Cellule liée 4" xfId="12796" hidden="1" xr:uid="{00000000-0005-0000-0000-0000F93C0000}"/>
    <cellStyle name="Cellule liée 4" xfId="12829" hidden="1" xr:uid="{00000000-0005-0000-0000-0000FA3C0000}"/>
    <cellStyle name="Cellule liée 4" xfId="12891" hidden="1" xr:uid="{00000000-0005-0000-0000-0000FB3C0000}"/>
    <cellStyle name="Cellule liée 4" xfId="12964" hidden="1" xr:uid="{00000000-0005-0000-0000-0000FC3C0000}"/>
    <cellStyle name="Cellule liée 4" xfId="13027" hidden="1" xr:uid="{00000000-0005-0000-0000-0000FD3C0000}"/>
    <cellStyle name="Cellule liée 4" xfId="13073" hidden="1" xr:uid="{00000000-0005-0000-0000-0000FE3C0000}"/>
    <cellStyle name="Cellule liée 4" xfId="13117" hidden="1" xr:uid="{00000000-0005-0000-0000-0000FF3C0000}"/>
    <cellStyle name="Cellule liée 4" xfId="13156" hidden="1" xr:uid="{00000000-0005-0000-0000-0000003D0000}"/>
    <cellStyle name="Cellule liée 4" xfId="13192" hidden="1" xr:uid="{00000000-0005-0000-0000-0000013D0000}"/>
    <cellStyle name="Cellule liée 4" xfId="13227" hidden="1" xr:uid="{00000000-0005-0000-0000-0000023D0000}"/>
    <cellStyle name="Cellule liée 4" xfId="13251" hidden="1" xr:uid="{00000000-0005-0000-0000-0000033D0000}"/>
    <cellStyle name="Cellule liée 4" xfId="12098" hidden="1" xr:uid="{00000000-0005-0000-0000-0000043D0000}"/>
    <cellStyle name="Cellule liée 4" xfId="6055" hidden="1" xr:uid="{00000000-0005-0000-0000-0000053D0000}"/>
    <cellStyle name="Cellule liée 4" xfId="9734" hidden="1" xr:uid="{00000000-0005-0000-0000-0000063D0000}"/>
    <cellStyle name="Cellule liée 4" xfId="13349" hidden="1" xr:uid="{00000000-0005-0000-0000-0000073D0000}"/>
    <cellStyle name="Cellule liée 4" xfId="13398" hidden="1" xr:uid="{00000000-0005-0000-0000-0000083D0000}"/>
    <cellStyle name="Cellule liée 4" xfId="13447" hidden="1" xr:uid="{00000000-0005-0000-0000-0000093D0000}"/>
    <cellStyle name="Cellule liée 4" xfId="13495" hidden="1" xr:uid="{00000000-0005-0000-0000-00000A3D0000}"/>
    <cellStyle name="Cellule liée 4" xfId="13543" hidden="1" xr:uid="{00000000-0005-0000-0000-00000B3D0000}"/>
    <cellStyle name="Cellule liée 4" xfId="13590" hidden="1" xr:uid="{00000000-0005-0000-0000-00000C3D0000}"/>
    <cellStyle name="Cellule liée 4" xfId="13637" hidden="1" xr:uid="{00000000-0005-0000-0000-00000D3D0000}"/>
    <cellStyle name="Cellule liée 4" xfId="13682" hidden="1" xr:uid="{00000000-0005-0000-0000-00000E3D0000}"/>
    <cellStyle name="Cellule liée 4" xfId="13721" hidden="1" xr:uid="{00000000-0005-0000-0000-00000F3D0000}"/>
    <cellStyle name="Cellule liée 4" xfId="13758" hidden="1" xr:uid="{00000000-0005-0000-0000-0000103D0000}"/>
    <cellStyle name="Cellule liée 4" xfId="13793" hidden="1" xr:uid="{00000000-0005-0000-0000-0000113D0000}"/>
    <cellStyle name="Cellule liée 4" xfId="13826" hidden="1" xr:uid="{00000000-0005-0000-0000-0000123D0000}"/>
    <cellStyle name="Cellule liée 4" xfId="13887" hidden="1" xr:uid="{00000000-0005-0000-0000-0000133D0000}"/>
    <cellStyle name="Cellule liée 4" xfId="13960" hidden="1" xr:uid="{00000000-0005-0000-0000-0000143D0000}"/>
    <cellStyle name="Cellule liée 4" xfId="14023" hidden="1" xr:uid="{00000000-0005-0000-0000-0000153D0000}"/>
    <cellStyle name="Cellule liée 4" xfId="14069" hidden="1" xr:uid="{00000000-0005-0000-0000-0000163D0000}"/>
    <cellStyle name="Cellule liée 4" xfId="14113" hidden="1" xr:uid="{00000000-0005-0000-0000-0000173D0000}"/>
    <cellStyle name="Cellule liée 4" xfId="14152" hidden="1" xr:uid="{00000000-0005-0000-0000-0000183D0000}"/>
    <cellStyle name="Cellule liée 4" xfId="14188" hidden="1" xr:uid="{00000000-0005-0000-0000-0000193D0000}"/>
    <cellStyle name="Cellule liée 4" xfId="14223" hidden="1" xr:uid="{00000000-0005-0000-0000-00001A3D0000}"/>
    <cellStyle name="Cellule liée 4" xfId="14247" hidden="1" xr:uid="{00000000-0005-0000-0000-00001B3D0000}"/>
    <cellStyle name="Cellule liée 4" xfId="14348" hidden="1" xr:uid="{00000000-0005-0000-0000-00001C3D0000}"/>
    <cellStyle name="Cellule liée 4" xfId="14444" hidden="1" xr:uid="{00000000-0005-0000-0000-00001D3D0000}"/>
    <cellStyle name="Cellule liée 4" xfId="14546" hidden="1" xr:uid="{00000000-0005-0000-0000-00001E3D0000}"/>
    <cellStyle name="Cellule liée 4" xfId="14596" hidden="1" xr:uid="{00000000-0005-0000-0000-00001F3D0000}"/>
    <cellStyle name="Cellule liée 4" xfId="14646" hidden="1" xr:uid="{00000000-0005-0000-0000-0000203D0000}"/>
    <cellStyle name="Cellule liée 4" xfId="14695" hidden="1" xr:uid="{00000000-0005-0000-0000-0000213D0000}"/>
    <cellStyle name="Cellule liée 4" xfId="14744" hidden="1" xr:uid="{00000000-0005-0000-0000-0000223D0000}"/>
    <cellStyle name="Cellule liée 4" xfId="14792" hidden="1" xr:uid="{00000000-0005-0000-0000-0000233D0000}"/>
    <cellStyle name="Cellule liée 4" xfId="14839" hidden="1" xr:uid="{00000000-0005-0000-0000-0000243D0000}"/>
    <cellStyle name="Cellule liée 4" xfId="14884" hidden="1" xr:uid="{00000000-0005-0000-0000-0000253D0000}"/>
    <cellStyle name="Cellule liée 4" xfId="14923" hidden="1" xr:uid="{00000000-0005-0000-0000-0000263D0000}"/>
    <cellStyle name="Cellule liée 4" xfId="14960" hidden="1" xr:uid="{00000000-0005-0000-0000-0000273D0000}"/>
    <cellStyle name="Cellule liée 4" xfId="14995" hidden="1" xr:uid="{00000000-0005-0000-0000-0000283D0000}"/>
    <cellStyle name="Cellule liée 4" xfId="15028" hidden="1" xr:uid="{00000000-0005-0000-0000-0000293D0000}"/>
    <cellStyle name="Cellule liée 4" xfId="15090" hidden="1" xr:uid="{00000000-0005-0000-0000-00002A3D0000}"/>
    <cellStyle name="Cellule liée 4" xfId="15163" hidden="1" xr:uid="{00000000-0005-0000-0000-00002B3D0000}"/>
    <cellStyle name="Cellule liée 4" xfId="15227" hidden="1" xr:uid="{00000000-0005-0000-0000-00002C3D0000}"/>
    <cellStyle name="Cellule liée 4" xfId="15273" hidden="1" xr:uid="{00000000-0005-0000-0000-00002D3D0000}"/>
    <cellStyle name="Cellule liée 4" xfId="15317" hidden="1" xr:uid="{00000000-0005-0000-0000-00002E3D0000}"/>
    <cellStyle name="Cellule liée 4" xfId="15356" hidden="1" xr:uid="{00000000-0005-0000-0000-00002F3D0000}"/>
    <cellStyle name="Cellule liée 4" xfId="15392" hidden="1" xr:uid="{00000000-0005-0000-0000-0000303D0000}"/>
    <cellStyle name="Cellule liée 4" xfId="15427" hidden="1" xr:uid="{00000000-0005-0000-0000-0000313D0000}"/>
    <cellStyle name="Cellule liée 4" xfId="15452" hidden="1" xr:uid="{00000000-0005-0000-0000-0000323D0000}"/>
    <cellStyle name="Cellule liée 4" xfId="14297" hidden="1" xr:uid="{00000000-0005-0000-0000-0000333D0000}"/>
    <cellStyle name="Cellule liée 4" xfId="15630" hidden="1" xr:uid="{00000000-0005-0000-0000-0000343D0000}"/>
    <cellStyle name="Cellule liée 4" xfId="15736" hidden="1" xr:uid="{00000000-0005-0000-0000-0000353D0000}"/>
    <cellStyle name="Cellule liée 4" xfId="15839" hidden="1" xr:uid="{00000000-0005-0000-0000-0000363D0000}"/>
    <cellStyle name="Cellule liée 4" xfId="15889" hidden="1" xr:uid="{00000000-0005-0000-0000-0000373D0000}"/>
    <cellStyle name="Cellule liée 4" xfId="15939" hidden="1" xr:uid="{00000000-0005-0000-0000-0000383D0000}"/>
    <cellStyle name="Cellule liée 4" xfId="15988" hidden="1" xr:uid="{00000000-0005-0000-0000-0000393D0000}"/>
    <cellStyle name="Cellule liée 4" xfId="16037" hidden="1" xr:uid="{00000000-0005-0000-0000-00003A3D0000}"/>
    <cellStyle name="Cellule liée 4" xfId="16085" hidden="1" xr:uid="{00000000-0005-0000-0000-00003B3D0000}"/>
    <cellStyle name="Cellule liée 4" xfId="16132" hidden="1" xr:uid="{00000000-0005-0000-0000-00003C3D0000}"/>
    <cellStyle name="Cellule liée 4" xfId="16177" hidden="1" xr:uid="{00000000-0005-0000-0000-00003D3D0000}"/>
    <cellStyle name="Cellule liée 4" xfId="16216" hidden="1" xr:uid="{00000000-0005-0000-0000-00003E3D0000}"/>
    <cellStyle name="Cellule liée 4" xfId="16253" hidden="1" xr:uid="{00000000-0005-0000-0000-00003F3D0000}"/>
    <cellStyle name="Cellule liée 4" xfId="16288" hidden="1" xr:uid="{00000000-0005-0000-0000-0000403D0000}"/>
    <cellStyle name="Cellule liée 4" xfId="16321" hidden="1" xr:uid="{00000000-0005-0000-0000-0000413D0000}"/>
    <cellStyle name="Cellule liée 4" xfId="16388" hidden="1" xr:uid="{00000000-0005-0000-0000-0000423D0000}"/>
    <cellStyle name="Cellule liée 4" xfId="16463" hidden="1" xr:uid="{00000000-0005-0000-0000-0000433D0000}"/>
    <cellStyle name="Cellule liée 4" xfId="16529" hidden="1" xr:uid="{00000000-0005-0000-0000-0000443D0000}"/>
    <cellStyle name="Cellule liée 4" xfId="16575" hidden="1" xr:uid="{00000000-0005-0000-0000-0000453D0000}"/>
    <cellStyle name="Cellule liée 4" xfId="16619" hidden="1" xr:uid="{00000000-0005-0000-0000-0000463D0000}"/>
    <cellStyle name="Cellule liée 4" xfId="16658" hidden="1" xr:uid="{00000000-0005-0000-0000-0000473D0000}"/>
    <cellStyle name="Cellule liée 4" xfId="16694" hidden="1" xr:uid="{00000000-0005-0000-0000-0000483D0000}"/>
    <cellStyle name="Cellule liée 4" xfId="16729" hidden="1" xr:uid="{00000000-0005-0000-0000-0000493D0000}"/>
    <cellStyle name="Cellule liée 4" xfId="16759" hidden="1" xr:uid="{00000000-0005-0000-0000-00004A3D0000}"/>
    <cellStyle name="Cellule liée 4" xfId="16924" hidden="1" xr:uid="{00000000-0005-0000-0000-00004B3D0000}"/>
    <cellStyle name="Cellule liée 4" xfId="17021" hidden="1" xr:uid="{00000000-0005-0000-0000-00004C3D0000}"/>
    <cellStyle name="Cellule liée 4" xfId="17123" hidden="1" xr:uid="{00000000-0005-0000-0000-00004D3D0000}"/>
    <cellStyle name="Cellule liée 4" xfId="17173" hidden="1" xr:uid="{00000000-0005-0000-0000-00004E3D0000}"/>
    <cellStyle name="Cellule liée 4" xfId="17223" hidden="1" xr:uid="{00000000-0005-0000-0000-00004F3D0000}"/>
    <cellStyle name="Cellule liée 4" xfId="17272" hidden="1" xr:uid="{00000000-0005-0000-0000-0000503D0000}"/>
    <cellStyle name="Cellule liée 4" xfId="17321" hidden="1" xr:uid="{00000000-0005-0000-0000-0000513D0000}"/>
    <cellStyle name="Cellule liée 4" xfId="17369" hidden="1" xr:uid="{00000000-0005-0000-0000-0000523D0000}"/>
    <cellStyle name="Cellule liée 4" xfId="17416" hidden="1" xr:uid="{00000000-0005-0000-0000-0000533D0000}"/>
    <cellStyle name="Cellule liée 4" xfId="17461" hidden="1" xr:uid="{00000000-0005-0000-0000-0000543D0000}"/>
    <cellStyle name="Cellule liée 4" xfId="17500" hidden="1" xr:uid="{00000000-0005-0000-0000-0000553D0000}"/>
    <cellStyle name="Cellule liée 4" xfId="17537" hidden="1" xr:uid="{00000000-0005-0000-0000-0000563D0000}"/>
    <cellStyle name="Cellule liée 4" xfId="17572" hidden="1" xr:uid="{00000000-0005-0000-0000-0000573D0000}"/>
    <cellStyle name="Cellule liée 4" xfId="17605" hidden="1" xr:uid="{00000000-0005-0000-0000-0000583D0000}"/>
    <cellStyle name="Cellule liée 4" xfId="17668" hidden="1" xr:uid="{00000000-0005-0000-0000-0000593D0000}"/>
    <cellStyle name="Cellule liée 4" xfId="17741" hidden="1" xr:uid="{00000000-0005-0000-0000-00005A3D0000}"/>
    <cellStyle name="Cellule liée 4" xfId="17805" hidden="1" xr:uid="{00000000-0005-0000-0000-00005B3D0000}"/>
    <cellStyle name="Cellule liée 4" xfId="17851" hidden="1" xr:uid="{00000000-0005-0000-0000-00005C3D0000}"/>
    <cellStyle name="Cellule liée 4" xfId="17895" hidden="1" xr:uid="{00000000-0005-0000-0000-00005D3D0000}"/>
    <cellStyle name="Cellule liée 4" xfId="17934" hidden="1" xr:uid="{00000000-0005-0000-0000-00005E3D0000}"/>
    <cellStyle name="Cellule liée 4" xfId="17970" hidden="1" xr:uid="{00000000-0005-0000-0000-00005F3D0000}"/>
    <cellStyle name="Cellule liée 4" xfId="18005" hidden="1" xr:uid="{00000000-0005-0000-0000-0000603D0000}"/>
    <cellStyle name="Cellule liée 4" xfId="18032" hidden="1" xr:uid="{00000000-0005-0000-0000-0000613D0000}"/>
    <cellStyle name="Cellule liée 4" xfId="16872" hidden="1" xr:uid="{00000000-0005-0000-0000-0000623D0000}"/>
    <cellStyle name="Cellule liée 4" xfId="15592" hidden="1" xr:uid="{00000000-0005-0000-0000-0000633D0000}"/>
    <cellStyle name="Cellule liée 4" xfId="15505" hidden="1" xr:uid="{00000000-0005-0000-0000-0000643D0000}"/>
    <cellStyle name="Cellule liée 4" xfId="18178" hidden="1" xr:uid="{00000000-0005-0000-0000-0000653D0000}"/>
    <cellStyle name="Cellule liée 4" xfId="18228" hidden="1" xr:uid="{00000000-0005-0000-0000-0000663D0000}"/>
    <cellStyle name="Cellule liée 4" xfId="18278" hidden="1" xr:uid="{00000000-0005-0000-0000-0000673D0000}"/>
    <cellStyle name="Cellule liée 4" xfId="18327" hidden="1" xr:uid="{00000000-0005-0000-0000-0000683D0000}"/>
    <cellStyle name="Cellule liée 4" xfId="18375" hidden="1" xr:uid="{00000000-0005-0000-0000-0000693D0000}"/>
    <cellStyle name="Cellule liée 4" xfId="18423" hidden="1" xr:uid="{00000000-0005-0000-0000-00006A3D0000}"/>
    <cellStyle name="Cellule liée 4" xfId="18470" hidden="1" xr:uid="{00000000-0005-0000-0000-00006B3D0000}"/>
    <cellStyle name="Cellule liée 4" xfId="18515" hidden="1" xr:uid="{00000000-0005-0000-0000-00006C3D0000}"/>
    <cellStyle name="Cellule liée 4" xfId="18554" hidden="1" xr:uid="{00000000-0005-0000-0000-00006D3D0000}"/>
    <cellStyle name="Cellule liée 4" xfId="18591" hidden="1" xr:uid="{00000000-0005-0000-0000-00006E3D0000}"/>
    <cellStyle name="Cellule liée 4" xfId="18626" hidden="1" xr:uid="{00000000-0005-0000-0000-00006F3D0000}"/>
    <cellStyle name="Cellule liée 4" xfId="18659" hidden="1" xr:uid="{00000000-0005-0000-0000-0000703D0000}"/>
    <cellStyle name="Cellule liée 4" xfId="18726" hidden="1" xr:uid="{00000000-0005-0000-0000-0000713D0000}"/>
    <cellStyle name="Cellule liée 4" xfId="18801" hidden="1" xr:uid="{00000000-0005-0000-0000-0000723D0000}"/>
    <cellStyle name="Cellule liée 4" xfId="18867" hidden="1" xr:uid="{00000000-0005-0000-0000-0000733D0000}"/>
    <cellStyle name="Cellule liée 4" xfId="18913" hidden="1" xr:uid="{00000000-0005-0000-0000-0000743D0000}"/>
    <cellStyle name="Cellule liée 4" xfId="18957" hidden="1" xr:uid="{00000000-0005-0000-0000-0000753D0000}"/>
    <cellStyle name="Cellule liée 4" xfId="18996" hidden="1" xr:uid="{00000000-0005-0000-0000-0000763D0000}"/>
    <cellStyle name="Cellule liée 4" xfId="19032" hidden="1" xr:uid="{00000000-0005-0000-0000-0000773D0000}"/>
    <cellStyle name="Cellule liée 4" xfId="19067" hidden="1" xr:uid="{00000000-0005-0000-0000-0000783D0000}"/>
    <cellStyle name="Cellule liée 4" xfId="19097" hidden="1" xr:uid="{00000000-0005-0000-0000-0000793D0000}"/>
    <cellStyle name="Cellule liée 4" xfId="19260" hidden="1" xr:uid="{00000000-0005-0000-0000-00007A3D0000}"/>
    <cellStyle name="Cellule liée 4" xfId="19357" hidden="1" xr:uid="{00000000-0005-0000-0000-00007B3D0000}"/>
    <cellStyle name="Cellule liée 4" xfId="19459" hidden="1" xr:uid="{00000000-0005-0000-0000-00007C3D0000}"/>
    <cellStyle name="Cellule liée 4" xfId="19509" hidden="1" xr:uid="{00000000-0005-0000-0000-00007D3D0000}"/>
    <cellStyle name="Cellule liée 4" xfId="19559" hidden="1" xr:uid="{00000000-0005-0000-0000-00007E3D0000}"/>
    <cellStyle name="Cellule liée 4" xfId="19608" hidden="1" xr:uid="{00000000-0005-0000-0000-00007F3D0000}"/>
    <cellStyle name="Cellule liée 4" xfId="19657" hidden="1" xr:uid="{00000000-0005-0000-0000-0000803D0000}"/>
    <cellStyle name="Cellule liée 4" xfId="19705" hidden="1" xr:uid="{00000000-0005-0000-0000-0000813D0000}"/>
    <cellStyle name="Cellule liée 4" xfId="19752" hidden="1" xr:uid="{00000000-0005-0000-0000-0000823D0000}"/>
    <cellStyle name="Cellule liée 4" xfId="19797" hidden="1" xr:uid="{00000000-0005-0000-0000-0000833D0000}"/>
    <cellStyle name="Cellule liée 4" xfId="19836" hidden="1" xr:uid="{00000000-0005-0000-0000-0000843D0000}"/>
    <cellStyle name="Cellule liée 4" xfId="19873" hidden="1" xr:uid="{00000000-0005-0000-0000-0000853D0000}"/>
    <cellStyle name="Cellule liée 4" xfId="19908" hidden="1" xr:uid="{00000000-0005-0000-0000-0000863D0000}"/>
    <cellStyle name="Cellule liée 4" xfId="19941" hidden="1" xr:uid="{00000000-0005-0000-0000-0000873D0000}"/>
    <cellStyle name="Cellule liée 4" xfId="20003" hidden="1" xr:uid="{00000000-0005-0000-0000-0000883D0000}"/>
    <cellStyle name="Cellule liée 4" xfId="20076" hidden="1" xr:uid="{00000000-0005-0000-0000-0000893D0000}"/>
    <cellStyle name="Cellule liée 4" xfId="20140" hidden="1" xr:uid="{00000000-0005-0000-0000-00008A3D0000}"/>
    <cellStyle name="Cellule liée 4" xfId="20186" hidden="1" xr:uid="{00000000-0005-0000-0000-00008B3D0000}"/>
    <cellStyle name="Cellule liée 4" xfId="20230" hidden="1" xr:uid="{00000000-0005-0000-0000-00008C3D0000}"/>
    <cellStyle name="Cellule liée 4" xfId="20269" hidden="1" xr:uid="{00000000-0005-0000-0000-00008D3D0000}"/>
    <cellStyle name="Cellule liée 4" xfId="20305" hidden="1" xr:uid="{00000000-0005-0000-0000-00008E3D0000}"/>
    <cellStyle name="Cellule liée 4" xfId="20340" hidden="1" xr:uid="{00000000-0005-0000-0000-00008F3D0000}"/>
    <cellStyle name="Cellule liée 4" xfId="20367" hidden="1" xr:uid="{00000000-0005-0000-0000-0000903D0000}"/>
    <cellStyle name="Cellule liée 4" xfId="19208" hidden="1" xr:uid="{00000000-0005-0000-0000-0000913D0000}"/>
    <cellStyle name="Cellule liée 4" xfId="18074" hidden="1" xr:uid="{00000000-0005-0000-0000-0000923D0000}"/>
    <cellStyle name="Cellule liée 4" xfId="18091" hidden="1" xr:uid="{00000000-0005-0000-0000-0000933D0000}"/>
    <cellStyle name="Cellule liée 4" xfId="20508" hidden="1" xr:uid="{00000000-0005-0000-0000-0000943D0000}"/>
    <cellStyle name="Cellule liée 4" xfId="20558" hidden="1" xr:uid="{00000000-0005-0000-0000-0000953D0000}"/>
    <cellStyle name="Cellule liée 4" xfId="20608" hidden="1" xr:uid="{00000000-0005-0000-0000-0000963D0000}"/>
    <cellStyle name="Cellule liée 4" xfId="20657" hidden="1" xr:uid="{00000000-0005-0000-0000-0000973D0000}"/>
    <cellStyle name="Cellule liée 4" xfId="20706" hidden="1" xr:uid="{00000000-0005-0000-0000-0000983D0000}"/>
    <cellStyle name="Cellule liée 4" xfId="20754" hidden="1" xr:uid="{00000000-0005-0000-0000-0000993D0000}"/>
    <cellStyle name="Cellule liée 4" xfId="20801" hidden="1" xr:uid="{00000000-0005-0000-0000-00009A3D0000}"/>
    <cellStyle name="Cellule liée 4" xfId="20846" hidden="1" xr:uid="{00000000-0005-0000-0000-00009B3D0000}"/>
    <cellStyle name="Cellule liée 4" xfId="20885" hidden="1" xr:uid="{00000000-0005-0000-0000-00009C3D0000}"/>
    <cellStyle name="Cellule liée 4" xfId="20922" hidden="1" xr:uid="{00000000-0005-0000-0000-00009D3D0000}"/>
    <cellStyle name="Cellule liée 4" xfId="20957" hidden="1" xr:uid="{00000000-0005-0000-0000-00009E3D0000}"/>
    <cellStyle name="Cellule liée 4" xfId="20990" hidden="1" xr:uid="{00000000-0005-0000-0000-00009F3D0000}"/>
    <cellStyle name="Cellule liée 4" xfId="21055" hidden="1" xr:uid="{00000000-0005-0000-0000-0000A03D0000}"/>
    <cellStyle name="Cellule liée 4" xfId="21130" hidden="1" xr:uid="{00000000-0005-0000-0000-0000A13D0000}"/>
    <cellStyle name="Cellule liée 4" xfId="21195" hidden="1" xr:uid="{00000000-0005-0000-0000-0000A23D0000}"/>
    <cellStyle name="Cellule liée 4" xfId="21241" hidden="1" xr:uid="{00000000-0005-0000-0000-0000A33D0000}"/>
    <cellStyle name="Cellule liée 4" xfId="21285" hidden="1" xr:uid="{00000000-0005-0000-0000-0000A43D0000}"/>
    <cellStyle name="Cellule liée 4" xfId="21324" hidden="1" xr:uid="{00000000-0005-0000-0000-0000A53D0000}"/>
    <cellStyle name="Cellule liée 4" xfId="21360" hidden="1" xr:uid="{00000000-0005-0000-0000-0000A63D0000}"/>
    <cellStyle name="Cellule liée 4" xfId="21395" hidden="1" xr:uid="{00000000-0005-0000-0000-0000A73D0000}"/>
    <cellStyle name="Cellule liée 4" xfId="21423" hidden="1" xr:uid="{00000000-0005-0000-0000-0000A83D0000}"/>
    <cellStyle name="Cellule liée 4" xfId="21581" hidden="1" xr:uid="{00000000-0005-0000-0000-0000A93D0000}"/>
    <cellStyle name="Cellule liée 4" xfId="21678" hidden="1" xr:uid="{00000000-0005-0000-0000-0000AA3D0000}"/>
    <cellStyle name="Cellule liée 4" xfId="21780" hidden="1" xr:uid="{00000000-0005-0000-0000-0000AB3D0000}"/>
    <cellStyle name="Cellule liée 4" xfId="21830" hidden="1" xr:uid="{00000000-0005-0000-0000-0000AC3D0000}"/>
    <cellStyle name="Cellule liée 4" xfId="21880" hidden="1" xr:uid="{00000000-0005-0000-0000-0000AD3D0000}"/>
    <cellStyle name="Cellule liée 4" xfId="21929" hidden="1" xr:uid="{00000000-0005-0000-0000-0000AE3D0000}"/>
    <cellStyle name="Cellule liée 4" xfId="21978" hidden="1" xr:uid="{00000000-0005-0000-0000-0000AF3D0000}"/>
    <cellStyle name="Cellule liée 4" xfId="22026" hidden="1" xr:uid="{00000000-0005-0000-0000-0000B03D0000}"/>
    <cellStyle name="Cellule liée 4" xfId="22073" hidden="1" xr:uid="{00000000-0005-0000-0000-0000B13D0000}"/>
    <cellStyle name="Cellule liée 4" xfId="22118" hidden="1" xr:uid="{00000000-0005-0000-0000-0000B23D0000}"/>
    <cellStyle name="Cellule liée 4" xfId="22157" hidden="1" xr:uid="{00000000-0005-0000-0000-0000B33D0000}"/>
    <cellStyle name="Cellule liée 4" xfId="22194" hidden="1" xr:uid="{00000000-0005-0000-0000-0000B43D0000}"/>
    <cellStyle name="Cellule liée 4" xfId="22229" hidden="1" xr:uid="{00000000-0005-0000-0000-0000B53D0000}"/>
    <cellStyle name="Cellule liée 4" xfId="22262" hidden="1" xr:uid="{00000000-0005-0000-0000-0000B63D0000}"/>
    <cellStyle name="Cellule liée 4" xfId="22325" hidden="1" xr:uid="{00000000-0005-0000-0000-0000B73D0000}"/>
    <cellStyle name="Cellule liée 4" xfId="22398" hidden="1" xr:uid="{00000000-0005-0000-0000-0000B83D0000}"/>
    <cellStyle name="Cellule liée 4" xfId="22462" hidden="1" xr:uid="{00000000-0005-0000-0000-0000B93D0000}"/>
    <cellStyle name="Cellule liée 4" xfId="22508" hidden="1" xr:uid="{00000000-0005-0000-0000-0000BA3D0000}"/>
    <cellStyle name="Cellule liée 4" xfId="22552" hidden="1" xr:uid="{00000000-0005-0000-0000-0000BB3D0000}"/>
    <cellStyle name="Cellule liée 4" xfId="22591" hidden="1" xr:uid="{00000000-0005-0000-0000-0000BC3D0000}"/>
    <cellStyle name="Cellule liée 4" xfId="22627" hidden="1" xr:uid="{00000000-0005-0000-0000-0000BD3D0000}"/>
    <cellStyle name="Cellule liée 4" xfId="22662" hidden="1" xr:uid="{00000000-0005-0000-0000-0000BE3D0000}"/>
    <cellStyle name="Cellule liée 4" xfId="22689" hidden="1" xr:uid="{00000000-0005-0000-0000-0000BF3D0000}"/>
    <cellStyle name="Cellule liée 4" xfId="21529" hidden="1" xr:uid="{00000000-0005-0000-0000-0000C03D0000}"/>
    <cellStyle name="Cellule liée 4" xfId="20411" hidden="1" xr:uid="{00000000-0005-0000-0000-0000C13D0000}"/>
    <cellStyle name="Cellule liée 4" xfId="20400" hidden="1" xr:uid="{00000000-0005-0000-0000-0000C23D0000}"/>
    <cellStyle name="Cellule liée 4" xfId="22823" hidden="1" xr:uid="{00000000-0005-0000-0000-0000C33D0000}"/>
    <cellStyle name="Cellule liée 4" xfId="22873" hidden="1" xr:uid="{00000000-0005-0000-0000-0000C43D0000}"/>
    <cellStyle name="Cellule liée 4" xfId="22923" hidden="1" xr:uid="{00000000-0005-0000-0000-0000C53D0000}"/>
    <cellStyle name="Cellule liée 4" xfId="22971" hidden="1" xr:uid="{00000000-0005-0000-0000-0000C63D0000}"/>
    <cellStyle name="Cellule liée 4" xfId="23020" hidden="1" xr:uid="{00000000-0005-0000-0000-0000C73D0000}"/>
    <cellStyle name="Cellule liée 4" xfId="23067" hidden="1" xr:uid="{00000000-0005-0000-0000-0000C83D0000}"/>
    <cellStyle name="Cellule liée 4" xfId="23114" hidden="1" xr:uid="{00000000-0005-0000-0000-0000C93D0000}"/>
    <cellStyle name="Cellule liée 4" xfId="23159" hidden="1" xr:uid="{00000000-0005-0000-0000-0000CA3D0000}"/>
    <cellStyle name="Cellule liée 4" xfId="23198" hidden="1" xr:uid="{00000000-0005-0000-0000-0000CB3D0000}"/>
    <cellStyle name="Cellule liée 4" xfId="23235" hidden="1" xr:uid="{00000000-0005-0000-0000-0000CC3D0000}"/>
    <cellStyle name="Cellule liée 4" xfId="23270" hidden="1" xr:uid="{00000000-0005-0000-0000-0000CD3D0000}"/>
    <cellStyle name="Cellule liée 4" xfId="23303" hidden="1" xr:uid="{00000000-0005-0000-0000-0000CE3D0000}"/>
    <cellStyle name="Cellule liée 4" xfId="23367" hidden="1" xr:uid="{00000000-0005-0000-0000-0000CF3D0000}"/>
    <cellStyle name="Cellule liée 4" xfId="23442" hidden="1" xr:uid="{00000000-0005-0000-0000-0000D03D0000}"/>
    <cellStyle name="Cellule liée 4" xfId="23506" hidden="1" xr:uid="{00000000-0005-0000-0000-0000D13D0000}"/>
    <cellStyle name="Cellule liée 4" xfId="23552" hidden="1" xr:uid="{00000000-0005-0000-0000-0000D23D0000}"/>
    <cellStyle name="Cellule liée 4" xfId="23596" hidden="1" xr:uid="{00000000-0005-0000-0000-0000D33D0000}"/>
    <cellStyle name="Cellule liée 4" xfId="23635" hidden="1" xr:uid="{00000000-0005-0000-0000-0000D43D0000}"/>
    <cellStyle name="Cellule liée 4" xfId="23671" hidden="1" xr:uid="{00000000-0005-0000-0000-0000D53D0000}"/>
    <cellStyle name="Cellule liée 4" xfId="23706" hidden="1" xr:uid="{00000000-0005-0000-0000-0000D63D0000}"/>
    <cellStyle name="Cellule liée 4" xfId="23731" hidden="1" xr:uid="{00000000-0005-0000-0000-0000D73D0000}"/>
    <cellStyle name="Cellule liée 4" xfId="23882" hidden="1" xr:uid="{00000000-0005-0000-0000-0000D83D0000}"/>
    <cellStyle name="Cellule liée 4" xfId="23978" hidden="1" xr:uid="{00000000-0005-0000-0000-0000D93D0000}"/>
    <cellStyle name="Cellule liée 4" xfId="24080" hidden="1" xr:uid="{00000000-0005-0000-0000-0000DA3D0000}"/>
    <cellStyle name="Cellule liée 4" xfId="24130" hidden="1" xr:uid="{00000000-0005-0000-0000-0000DB3D0000}"/>
    <cellStyle name="Cellule liée 4" xfId="24180" hidden="1" xr:uid="{00000000-0005-0000-0000-0000DC3D0000}"/>
    <cellStyle name="Cellule liée 4" xfId="24229" hidden="1" xr:uid="{00000000-0005-0000-0000-0000DD3D0000}"/>
    <cellStyle name="Cellule liée 4" xfId="24278" hidden="1" xr:uid="{00000000-0005-0000-0000-0000DE3D0000}"/>
    <cellStyle name="Cellule liée 4" xfId="24326" hidden="1" xr:uid="{00000000-0005-0000-0000-0000DF3D0000}"/>
    <cellStyle name="Cellule liée 4" xfId="24373" hidden="1" xr:uid="{00000000-0005-0000-0000-0000E03D0000}"/>
    <cellStyle name="Cellule liée 4" xfId="24418" hidden="1" xr:uid="{00000000-0005-0000-0000-0000E13D0000}"/>
    <cellStyle name="Cellule liée 4" xfId="24457" hidden="1" xr:uid="{00000000-0005-0000-0000-0000E23D0000}"/>
    <cellStyle name="Cellule liée 4" xfId="24494" hidden="1" xr:uid="{00000000-0005-0000-0000-0000E33D0000}"/>
    <cellStyle name="Cellule liée 4" xfId="24529" hidden="1" xr:uid="{00000000-0005-0000-0000-0000E43D0000}"/>
    <cellStyle name="Cellule liée 4" xfId="24562" hidden="1" xr:uid="{00000000-0005-0000-0000-0000E53D0000}"/>
    <cellStyle name="Cellule liée 4" xfId="24625" hidden="1" xr:uid="{00000000-0005-0000-0000-0000E63D0000}"/>
    <cellStyle name="Cellule liée 4" xfId="24698" hidden="1" xr:uid="{00000000-0005-0000-0000-0000E73D0000}"/>
    <cellStyle name="Cellule liée 4" xfId="24762" hidden="1" xr:uid="{00000000-0005-0000-0000-0000E83D0000}"/>
    <cellStyle name="Cellule liée 4" xfId="24808" hidden="1" xr:uid="{00000000-0005-0000-0000-0000E93D0000}"/>
    <cellStyle name="Cellule liée 4" xfId="24852" hidden="1" xr:uid="{00000000-0005-0000-0000-0000EA3D0000}"/>
    <cellStyle name="Cellule liée 4" xfId="24891" hidden="1" xr:uid="{00000000-0005-0000-0000-0000EB3D0000}"/>
    <cellStyle name="Cellule liée 4" xfId="24927" hidden="1" xr:uid="{00000000-0005-0000-0000-0000EC3D0000}"/>
    <cellStyle name="Cellule liée 4" xfId="24962" hidden="1" xr:uid="{00000000-0005-0000-0000-0000ED3D0000}"/>
    <cellStyle name="Cellule liée 4" xfId="24987" hidden="1" xr:uid="{00000000-0005-0000-0000-0000EE3D0000}"/>
    <cellStyle name="Cellule liée 4" xfId="23830" hidden="1" xr:uid="{00000000-0005-0000-0000-0000EF3D0000}"/>
    <cellStyle name="Cellule liée 4" xfId="22720" hidden="1" xr:uid="{00000000-0005-0000-0000-0000F03D0000}"/>
    <cellStyle name="Cellule liée 4" xfId="22746" hidden="1" xr:uid="{00000000-0005-0000-0000-0000F13D0000}"/>
    <cellStyle name="Cellule liée 4" xfId="25122" hidden="1" xr:uid="{00000000-0005-0000-0000-0000F23D0000}"/>
    <cellStyle name="Cellule liée 4" xfId="25172" hidden="1" xr:uid="{00000000-0005-0000-0000-0000F33D0000}"/>
    <cellStyle name="Cellule liée 4" xfId="25222" hidden="1" xr:uid="{00000000-0005-0000-0000-0000F43D0000}"/>
    <cellStyle name="Cellule liée 4" xfId="25271" hidden="1" xr:uid="{00000000-0005-0000-0000-0000F53D0000}"/>
    <cellStyle name="Cellule liée 4" xfId="25320" hidden="1" xr:uid="{00000000-0005-0000-0000-0000F63D0000}"/>
    <cellStyle name="Cellule liée 4" xfId="25368" hidden="1" xr:uid="{00000000-0005-0000-0000-0000F73D0000}"/>
    <cellStyle name="Cellule liée 4" xfId="25414" hidden="1" xr:uid="{00000000-0005-0000-0000-0000F83D0000}"/>
    <cellStyle name="Cellule liée 4" xfId="25458" hidden="1" xr:uid="{00000000-0005-0000-0000-0000F93D0000}"/>
    <cellStyle name="Cellule liée 4" xfId="25496" hidden="1" xr:uid="{00000000-0005-0000-0000-0000FA3D0000}"/>
    <cellStyle name="Cellule liée 4" xfId="25533" hidden="1" xr:uid="{00000000-0005-0000-0000-0000FB3D0000}"/>
    <cellStyle name="Cellule liée 4" xfId="25568" hidden="1" xr:uid="{00000000-0005-0000-0000-0000FC3D0000}"/>
    <cellStyle name="Cellule liée 4" xfId="25601" hidden="1" xr:uid="{00000000-0005-0000-0000-0000FD3D0000}"/>
    <cellStyle name="Cellule liée 4" xfId="25663" hidden="1" xr:uid="{00000000-0005-0000-0000-0000FE3D0000}"/>
    <cellStyle name="Cellule liée 4" xfId="25738" hidden="1" xr:uid="{00000000-0005-0000-0000-0000FF3D0000}"/>
    <cellStyle name="Cellule liée 4" xfId="25801" hidden="1" xr:uid="{00000000-0005-0000-0000-0000003E0000}"/>
    <cellStyle name="Cellule liée 4" xfId="25847" hidden="1" xr:uid="{00000000-0005-0000-0000-0000013E0000}"/>
    <cellStyle name="Cellule liée 4" xfId="25891" hidden="1" xr:uid="{00000000-0005-0000-0000-0000023E0000}"/>
    <cellStyle name="Cellule liée 4" xfId="25930" hidden="1" xr:uid="{00000000-0005-0000-0000-0000033E0000}"/>
    <cellStyle name="Cellule liée 4" xfId="25966" hidden="1" xr:uid="{00000000-0005-0000-0000-0000043E0000}"/>
    <cellStyle name="Cellule liée 4" xfId="26001" hidden="1" xr:uid="{00000000-0005-0000-0000-0000053E0000}"/>
    <cellStyle name="Cellule liée 4" xfId="26025" hidden="1" xr:uid="{00000000-0005-0000-0000-0000063E0000}"/>
    <cellStyle name="Cellule liée 4" xfId="26147" hidden="1" xr:uid="{00000000-0005-0000-0000-0000073E0000}"/>
    <cellStyle name="Cellule liée 4" xfId="26243" hidden="1" xr:uid="{00000000-0005-0000-0000-0000083E0000}"/>
    <cellStyle name="Cellule liée 4" xfId="26345" hidden="1" xr:uid="{00000000-0005-0000-0000-0000093E0000}"/>
    <cellStyle name="Cellule liée 4" xfId="26395" hidden="1" xr:uid="{00000000-0005-0000-0000-00000A3E0000}"/>
    <cellStyle name="Cellule liée 4" xfId="26445" hidden="1" xr:uid="{00000000-0005-0000-0000-00000B3E0000}"/>
    <cellStyle name="Cellule liée 4" xfId="26494" hidden="1" xr:uid="{00000000-0005-0000-0000-00000C3E0000}"/>
    <cellStyle name="Cellule liée 4" xfId="26543" hidden="1" xr:uid="{00000000-0005-0000-0000-00000D3E0000}"/>
    <cellStyle name="Cellule liée 4" xfId="26591" hidden="1" xr:uid="{00000000-0005-0000-0000-00000E3E0000}"/>
    <cellStyle name="Cellule liée 4" xfId="26638" hidden="1" xr:uid="{00000000-0005-0000-0000-00000F3E0000}"/>
    <cellStyle name="Cellule liée 4" xfId="26683" hidden="1" xr:uid="{00000000-0005-0000-0000-0000103E0000}"/>
    <cellStyle name="Cellule liée 4" xfId="26722" hidden="1" xr:uid="{00000000-0005-0000-0000-0000113E0000}"/>
    <cellStyle name="Cellule liée 4" xfId="26759" hidden="1" xr:uid="{00000000-0005-0000-0000-0000123E0000}"/>
    <cellStyle name="Cellule liée 4" xfId="26794" hidden="1" xr:uid="{00000000-0005-0000-0000-0000133E0000}"/>
    <cellStyle name="Cellule liée 4" xfId="26827" hidden="1" xr:uid="{00000000-0005-0000-0000-0000143E0000}"/>
    <cellStyle name="Cellule liée 4" xfId="26889" hidden="1" xr:uid="{00000000-0005-0000-0000-0000153E0000}"/>
    <cellStyle name="Cellule liée 4" xfId="26962" hidden="1" xr:uid="{00000000-0005-0000-0000-0000163E0000}"/>
    <cellStyle name="Cellule liée 4" xfId="27025" hidden="1" xr:uid="{00000000-0005-0000-0000-0000173E0000}"/>
    <cellStyle name="Cellule liée 4" xfId="27071" hidden="1" xr:uid="{00000000-0005-0000-0000-0000183E0000}"/>
    <cellStyle name="Cellule liée 4" xfId="27115" hidden="1" xr:uid="{00000000-0005-0000-0000-0000193E0000}"/>
    <cellStyle name="Cellule liée 4" xfId="27154" hidden="1" xr:uid="{00000000-0005-0000-0000-00001A3E0000}"/>
    <cellStyle name="Cellule liée 4" xfId="27190" hidden="1" xr:uid="{00000000-0005-0000-0000-00001B3E0000}"/>
    <cellStyle name="Cellule liée 4" xfId="27225" hidden="1" xr:uid="{00000000-0005-0000-0000-00001C3E0000}"/>
    <cellStyle name="Cellule liée 4" xfId="27249" hidden="1" xr:uid="{00000000-0005-0000-0000-00001D3E0000}"/>
    <cellStyle name="Cellule liée 4" xfId="26096" hidden="1" xr:uid="{00000000-0005-0000-0000-00001E3E0000}"/>
    <cellStyle name="Cellule liée 4" xfId="25018" hidden="1" xr:uid="{00000000-0005-0000-0000-00001F3E0000}"/>
    <cellStyle name="Cellule liée 4" xfId="23770" hidden="1" xr:uid="{00000000-0005-0000-0000-0000203E0000}"/>
    <cellStyle name="Cellule liée 4" xfId="27356" hidden="1" xr:uid="{00000000-0005-0000-0000-0000213E0000}"/>
    <cellStyle name="Cellule liée 4" xfId="27405" hidden="1" xr:uid="{00000000-0005-0000-0000-0000223E0000}"/>
    <cellStyle name="Cellule liée 4" xfId="27454" hidden="1" xr:uid="{00000000-0005-0000-0000-0000233E0000}"/>
    <cellStyle name="Cellule liée 4" xfId="27502" hidden="1" xr:uid="{00000000-0005-0000-0000-0000243E0000}"/>
    <cellStyle name="Cellule liée 4" xfId="27550" hidden="1" xr:uid="{00000000-0005-0000-0000-0000253E0000}"/>
    <cellStyle name="Cellule liée 4" xfId="27597" hidden="1" xr:uid="{00000000-0005-0000-0000-0000263E0000}"/>
    <cellStyle name="Cellule liée 4" xfId="27644" hidden="1" xr:uid="{00000000-0005-0000-0000-0000273E0000}"/>
    <cellStyle name="Cellule liée 4" xfId="27689" hidden="1" xr:uid="{00000000-0005-0000-0000-0000283E0000}"/>
    <cellStyle name="Cellule liée 4" xfId="27728" hidden="1" xr:uid="{00000000-0005-0000-0000-0000293E0000}"/>
    <cellStyle name="Cellule liée 4" xfId="27765" hidden="1" xr:uid="{00000000-0005-0000-0000-00002A3E0000}"/>
    <cellStyle name="Cellule liée 4" xfId="27800" hidden="1" xr:uid="{00000000-0005-0000-0000-00002B3E0000}"/>
    <cellStyle name="Cellule liée 4" xfId="27833" hidden="1" xr:uid="{00000000-0005-0000-0000-00002C3E0000}"/>
    <cellStyle name="Cellule liée 4" xfId="27894" hidden="1" xr:uid="{00000000-0005-0000-0000-00002D3E0000}"/>
    <cellStyle name="Cellule liée 4" xfId="27967" hidden="1" xr:uid="{00000000-0005-0000-0000-00002E3E0000}"/>
    <cellStyle name="Cellule liée 4" xfId="28030" hidden="1" xr:uid="{00000000-0005-0000-0000-00002F3E0000}"/>
    <cellStyle name="Cellule liée 4" xfId="28076" hidden="1" xr:uid="{00000000-0005-0000-0000-0000303E0000}"/>
    <cellStyle name="Cellule liée 4" xfId="28120" hidden="1" xr:uid="{00000000-0005-0000-0000-0000313E0000}"/>
    <cellStyle name="Cellule liée 4" xfId="28159" hidden="1" xr:uid="{00000000-0005-0000-0000-0000323E0000}"/>
    <cellStyle name="Cellule liée 4" xfId="28195" hidden="1" xr:uid="{00000000-0005-0000-0000-0000333E0000}"/>
    <cellStyle name="Cellule liée 4" xfId="28230" hidden="1" xr:uid="{00000000-0005-0000-0000-0000343E0000}"/>
    <cellStyle name="Cellule liée 4" xfId="28254" hidden="1" xr:uid="{00000000-0005-0000-0000-0000353E0000}"/>
    <cellStyle name="Cellule liée 4" xfId="28354" hidden="1" xr:uid="{00000000-0005-0000-0000-0000363E0000}"/>
    <cellStyle name="Cellule liée 4" xfId="28449" hidden="1" xr:uid="{00000000-0005-0000-0000-0000373E0000}"/>
    <cellStyle name="Cellule liée 4" xfId="28551" hidden="1" xr:uid="{00000000-0005-0000-0000-0000383E0000}"/>
    <cellStyle name="Cellule liée 4" xfId="28601" hidden="1" xr:uid="{00000000-0005-0000-0000-0000393E0000}"/>
    <cellStyle name="Cellule liée 4" xfId="28651" hidden="1" xr:uid="{00000000-0005-0000-0000-00003A3E0000}"/>
    <cellStyle name="Cellule liée 4" xfId="28700" hidden="1" xr:uid="{00000000-0005-0000-0000-00003B3E0000}"/>
    <cellStyle name="Cellule liée 4" xfId="28749" hidden="1" xr:uid="{00000000-0005-0000-0000-00003C3E0000}"/>
    <cellStyle name="Cellule liée 4" xfId="28797" hidden="1" xr:uid="{00000000-0005-0000-0000-00003D3E0000}"/>
    <cellStyle name="Cellule liée 4" xfId="28844" hidden="1" xr:uid="{00000000-0005-0000-0000-00003E3E0000}"/>
    <cellStyle name="Cellule liée 4" xfId="28889" hidden="1" xr:uid="{00000000-0005-0000-0000-00003F3E0000}"/>
    <cellStyle name="Cellule liée 4" xfId="28928" hidden="1" xr:uid="{00000000-0005-0000-0000-0000403E0000}"/>
    <cellStyle name="Cellule liée 4" xfId="28965" hidden="1" xr:uid="{00000000-0005-0000-0000-0000413E0000}"/>
    <cellStyle name="Cellule liée 4" xfId="29000" hidden="1" xr:uid="{00000000-0005-0000-0000-0000423E0000}"/>
    <cellStyle name="Cellule liée 4" xfId="29033" hidden="1" xr:uid="{00000000-0005-0000-0000-0000433E0000}"/>
    <cellStyle name="Cellule liée 4" xfId="29094" hidden="1" xr:uid="{00000000-0005-0000-0000-0000443E0000}"/>
    <cellStyle name="Cellule liée 4" xfId="29167" hidden="1" xr:uid="{00000000-0005-0000-0000-0000453E0000}"/>
    <cellStyle name="Cellule liée 4" xfId="29230" hidden="1" xr:uid="{00000000-0005-0000-0000-0000463E0000}"/>
    <cellStyle name="Cellule liée 4" xfId="29276" hidden="1" xr:uid="{00000000-0005-0000-0000-0000473E0000}"/>
    <cellStyle name="Cellule liée 4" xfId="29320" hidden="1" xr:uid="{00000000-0005-0000-0000-0000483E0000}"/>
    <cellStyle name="Cellule liée 4" xfId="29359" hidden="1" xr:uid="{00000000-0005-0000-0000-0000493E0000}"/>
    <cellStyle name="Cellule liée 4" xfId="29395" hidden="1" xr:uid="{00000000-0005-0000-0000-00004A3E0000}"/>
    <cellStyle name="Cellule liée 4" xfId="29430" hidden="1" xr:uid="{00000000-0005-0000-0000-00004B3E0000}"/>
    <cellStyle name="Cellule liée 4" xfId="29454" hidden="1" xr:uid="{00000000-0005-0000-0000-00004C3E0000}"/>
    <cellStyle name="Cellule liée 4" xfId="28304" hidden="1" xr:uid="{00000000-0005-0000-0000-00004D3E0000}"/>
    <cellStyle name="Cellule liée 4" xfId="29506" hidden="1" xr:uid="{00000000-0005-0000-0000-00004E3E0000}"/>
    <cellStyle name="Cellule liée 4" xfId="29591" hidden="1" xr:uid="{00000000-0005-0000-0000-00004F3E0000}"/>
    <cellStyle name="Cellule liée 4" xfId="29692" hidden="1" xr:uid="{00000000-0005-0000-0000-0000503E0000}"/>
    <cellStyle name="Cellule liée 4" xfId="29741" hidden="1" xr:uid="{00000000-0005-0000-0000-0000513E0000}"/>
    <cellStyle name="Cellule liée 4" xfId="29790" hidden="1" xr:uid="{00000000-0005-0000-0000-0000523E0000}"/>
    <cellStyle name="Cellule liée 4" xfId="29838" hidden="1" xr:uid="{00000000-0005-0000-0000-0000533E0000}"/>
    <cellStyle name="Cellule liée 4" xfId="29886" hidden="1" xr:uid="{00000000-0005-0000-0000-0000543E0000}"/>
    <cellStyle name="Cellule liée 4" xfId="29933" hidden="1" xr:uid="{00000000-0005-0000-0000-0000553E0000}"/>
    <cellStyle name="Cellule liée 4" xfId="29979" hidden="1" xr:uid="{00000000-0005-0000-0000-0000563E0000}"/>
    <cellStyle name="Cellule liée 4" xfId="30023" hidden="1" xr:uid="{00000000-0005-0000-0000-0000573E0000}"/>
    <cellStyle name="Cellule liée 4" xfId="30061" hidden="1" xr:uid="{00000000-0005-0000-0000-0000583E0000}"/>
    <cellStyle name="Cellule liée 4" xfId="30098" hidden="1" xr:uid="{00000000-0005-0000-0000-0000593E0000}"/>
    <cellStyle name="Cellule liée 4" xfId="30133" hidden="1" xr:uid="{00000000-0005-0000-0000-00005A3E0000}"/>
    <cellStyle name="Cellule liée 4" xfId="30166" hidden="1" xr:uid="{00000000-0005-0000-0000-00005B3E0000}"/>
    <cellStyle name="Cellule liée 4" xfId="30226" hidden="1" xr:uid="{00000000-0005-0000-0000-00005C3E0000}"/>
    <cellStyle name="Cellule liée 4" xfId="30299" hidden="1" xr:uid="{00000000-0005-0000-0000-00005D3E0000}"/>
    <cellStyle name="Cellule liée 4" xfId="30362" hidden="1" xr:uid="{00000000-0005-0000-0000-00005E3E0000}"/>
    <cellStyle name="Cellule liée 4" xfId="30408" hidden="1" xr:uid="{00000000-0005-0000-0000-00005F3E0000}"/>
    <cellStyle name="Cellule liée 4" xfId="30452" hidden="1" xr:uid="{00000000-0005-0000-0000-0000603E0000}"/>
    <cellStyle name="Cellule liée 4" xfId="30491" hidden="1" xr:uid="{00000000-0005-0000-0000-0000613E0000}"/>
    <cellStyle name="Cellule liée 4" xfId="30527" hidden="1" xr:uid="{00000000-0005-0000-0000-0000623E0000}"/>
    <cellStyle name="Cellule liée 4" xfId="30562" hidden="1" xr:uid="{00000000-0005-0000-0000-0000633E0000}"/>
    <cellStyle name="Cellule liée 4" xfId="30586" hidden="1" xr:uid="{00000000-0005-0000-0000-0000643E0000}"/>
    <cellStyle name="Cellule liée 4" xfId="30686" hidden="1" xr:uid="{00000000-0005-0000-0000-0000653E0000}"/>
    <cellStyle name="Cellule liée 4" xfId="30781" hidden="1" xr:uid="{00000000-0005-0000-0000-0000663E0000}"/>
    <cellStyle name="Cellule liée 4" xfId="30883" hidden="1" xr:uid="{00000000-0005-0000-0000-0000673E0000}"/>
    <cellStyle name="Cellule liée 4" xfId="30933" hidden="1" xr:uid="{00000000-0005-0000-0000-0000683E0000}"/>
    <cellStyle name="Cellule liée 4" xfId="30983" hidden="1" xr:uid="{00000000-0005-0000-0000-0000693E0000}"/>
    <cellStyle name="Cellule liée 4" xfId="31032" hidden="1" xr:uid="{00000000-0005-0000-0000-00006A3E0000}"/>
    <cellStyle name="Cellule liée 4" xfId="31081" hidden="1" xr:uid="{00000000-0005-0000-0000-00006B3E0000}"/>
    <cellStyle name="Cellule liée 4" xfId="31129" hidden="1" xr:uid="{00000000-0005-0000-0000-00006C3E0000}"/>
    <cellStyle name="Cellule liée 4" xfId="31176" hidden="1" xr:uid="{00000000-0005-0000-0000-00006D3E0000}"/>
    <cellStyle name="Cellule liée 4" xfId="31221" hidden="1" xr:uid="{00000000-0005-0000-0000-00006E3E0000}"/>
    <cellStyle name="Cellule liée 4" xfId="31260" hidden="1" xr:uid="{00000000-0005-0000-0000-00006F3E0000}"/>
    <cellStyle name="Cellule liée 4" xfId="31297" hidden="1" xr:uid="{00000000-0005-0000-0000-0000703E0000}"/>
    <cellStyle name="Cellule liée 4" xfId="31332" hidden="1" xr:uid="{00000000-0005-0000-0000-0000713E0000}"/>
    <cellStyle name="Cellule liée 4" xfId="31365" hidden="1" xr:uid="{00000000-0005-0000-0000-0000723E0000}"/>
    <cellStyle name="Cellule liée 4" xfId="31426" hidden="1" xr:uid="{00000000-0005-0000-0000-0000733E0000}"/>
    <cellStyle name="Cellule liée 4" xfId="31499" hidden="1" xr:uid="{00000000-0005-0000-0000-0000743E0000}"/>
    <cellStyle name="Cellule liée 4" xfId="31562" hidden="1" xr:uid="{00000000-0005-0000-0000-0000753E0000}"/>
    <cellStyle name="Cellule liée 4" xfId="31608" hidden="1" xr:uid="{00000000-0005-0000-0000-0000763E0000}"/>
    <cellStyle name="Cellule liée 4" xfId="31652" hidden="1" xr:uid="{00000000-0005-0000-0000-0000773E0000}"/>
    <cellStyle name="Cellule liée 4" xfId="31691" hidden="1" xr:uid="{00000000-0005-0000-0000-0000783E0000}"/>
    <cellStyle name="Cellule liée 4" xfId="31727" hidden="1" xr:uid="{00000000-0005-0000-0000-0000793E0000}"/>
    <cellStyle name="Cellule liée 4" xfId="31762" hidden="1" xr:uid="{00000000-0005-0000-0000-00007A3E0000}"/>
    <cellStyle name="Cellule liée 4" xfId="31786" hidden="1" xr:uid="{00000000-0005-0000-0000-00007B3E0000}"/>
    <cellStyle name="Cellule liée 4" xfId="30636" xr:uid="{00000000-0005-0000-0000-00007C3E0000}"/>
    <cellStyle name="Cellule liée 5" xfId="137" hidden="1" xr:uid="{00000000-0005-0000-0000-00007D3E0000}"/>
    <cellStyle name="Cellule liée 5" xfId="243" hidden="1" xr:uid="{00000000-0005-0000-0000-00007E3E0000}"/>
    <cellStyle name="Cellule liée 5" xfId="310" hidden="1" xr:uid="{00000000-0005-0000-0000-00007F3E0000}"/>
    <cellStyle name="Cellule liée 5" xfId="360" hidden="1" xr:uid="{00000000-0005-0000-0000-0000803E0000}"/>
    <cellStyle name="Cellule liée 5" xfId="410" hidden="1" xr:uid="{00000000-0005-0000-0000-0000813E0000}"/>
    <cellStyle name="Cellule liée 5" xfId="460" hidden="1" xr:uid="{00000000-0005-0000-0000-0000823E0000}"/>
    <cellStyle name="Cellule liée 5" xfId="509" hidden="1" xr:uid="{00000000-0005-0000-0000-0000833E0000}"/>
    <cellStyle name="Cellule liée 5" xfId="558" hidden="1" xr:uid="{00000000-0005-0000-0000-0000843E0000}"/>
    <cellStyle name="Cellule liée 5" xfId="605" hidden="1" xr:uid="{00000000-0005-0000-0000-0000853E0000}"/>
    <cellStyle name="Cellule liée 5" xfId="652" hidden="1" xr:uid="{00000000-0005-0000-0000-0000863E0000}"/>
    <cellStyle name="Cellule liée 5" xfId="697" hidden="1" xr:uid="{00000000-0005-0000-0000-0000873E0000}"/>
    <cellStyle name="Cellule liée 5" xfId="736" hidden="1" xr:uid="{00000000-0005-0000-0000-0000883E0000}"/>
    <cellStyle name="Cellule liée 5" xfId="773" hidden="1" xr:uid="{00000000-0005-0000-0000-0000893E0000}"/>
    <cellStyle name="Cellule liée 5" xfId="807" hidden="1" xr:uid="{00000000-0005-0000-0000-00008A3E0000}"/>
    <cellStyle name="Cellule liée 5" xfId="895" hidden="1" xr:uid="{00000000-0005-0000-0000-00008B3E0000}"/>
    <cellStyle name="Cellule liée 5" xfId="950" hidden="1" xr:uid="{00000000-0005-0000-0000-00008C3E0000}"/>
    <cellStyle name="Cellule liée 5" xfId="1015" hidden="1" xr:uid="{00000000-0005-0000-0000-00008D3E0000}"/>
    <cellStyle name="Cellule liée 5" xfId="1061" hidden="1" xr:uid="{00000000-0005-0000-0000-00008E3E0000}"/>
    <cellStyle name="Cellule liée 5" xfId="1105" hidden="1" xr:uid="{00000000-0005-0000-0000-00008F3E0000}"/>
    <cellStyle name="Cellule liée 5" xfId="1144" hidden="1" xr:uid="{00000000-0005-0000-0000-0000903E0000}"/>
    <cellStyle name="Cellule liée 5" xfId="1180" hidden="1" xr:uid="{00000000-0005-0000-0000-0000913E0000}"/>
    <cellStyle name="Cellule liée 5" xfId="1215" hidden="1" xr:uid="{00000000-0005-0000-0000-0000923E0000}"/>
    <cellStyle name="Cellule liée 5" xfId="1266" hidden="1" xr:uid="{00000000-0005-0000-0000-0000933E0000}"/>
    <cellStyle name="Cellule liée 5" xfId="1513" hidden="1" xr:uid="{00000000-0005-0000-0000-0000943E0000}"/>
    <cellStyle name="Cellule liée 5" xfId="1619" hidden="1" xr:uid="{00000000-0005-0000-0000-0000953E0000}"/>
    <cellStyle name="Cellule liée 5" xfId="1686" hidden="1" xr:uid="{00000000-0005-0000-0000-0000963E0000}"/>
    <cellStyle name="Cellule liée 5" xfId="1736" hidden="1" xr:uid="{00000000-0005-0000-0000-0000973E0000}"/>
    <cellStyle name="Cellule liée 5" xfId="1786" hidden="1" xr:uid="{00000000-0005-0000-0000-0000983E0000}"/>
    <cellStyle name="Cellule liée 5" xfId="1836" hidden="1" xr:uid="{00000000-0005-0000-0000-0000993E0000}"/>
    <cellStyle name="Cellule liée 5" xfId="1885" hidden="1" xr:uid="{00000000-0005-0000-0000-00009A3E0000}"/>
    <cellStyle name="Cellule liée 5" xfId="1934" hidden="1" xr:uid="{00000000-0005-0000-0000-00009B3E0000}"/>
    <cellStyle name="Cellule liée 5" xfId="1981" hidden="1" xr:uid="{00000000-0005-0000-0000-00009C3E0000}"/>
    <cellStyle name="Cellule liée 5" xfId="2028" hidden="1" xr:uid="{00000000-0005-0000-0000-00009D3E0000}"/>
    <cellStyle name="Cellule liée 5" xfId="2073" hidden="1" xr:uid="{00000000-0005-0000-0000-00009E3E0000}"/>
    <cellStyle name="Cellule liée 5" xfId="2112" hidden="1" xr:uid="{00000000-0005-0000-0000-00009F3E0000}"/>
    <cellStyle name="Cellule liée 5" xfId="2149" hidden="1" xr:uid="{00000000-0005-0000-0000-0000A03E0000}"/>
    <cellStyle name="Cellule liée 5" xfId="2183" hidden="1" xr:uid="{00000000-0005-0000-0000-0000A13E0000}"/>
    <cellStyle name="Cellule liée 5" xfId="2271" hidden="1" xr:uid="{00000000-0005-0000-0000-0000A23E0000}"/>
    <cellStyle name="Cellule liée 5" xfId="2326" hidden="1" xr:uid="{00000000-0005-0000-0000-0000A33E0000}"/>
    <cellStyle name="Cellule liée 5" xfId="2391" hidden="1" xr:uid="{00000000-0005-0000-0000-0000A43E0000}"/>
    <cellStyle name="Cellule liée 5" xfId="2437" hidden="1" xr:uid="{00000000-0005-0000-0000-0000A53E0000}"/>
    <cellStyle name="Cellule liée 5" xfId="2481" hidden="1" xr:uid="{00000000-0005-0000-0000-0000A63E0000}"/>
    <cellStyle name="Cellule liée 5" xfId="2520" hidden="1" xr:uid="{00000000-0005-0000-0000-0000A73E0000}"/>
    <cellStyle name="Cellule liée 5" xfId="2556" hidden="1" xr:uid="{00000000-0005-0000-0000-0000A83E0000}"/>
    <cellStyle name="Cellule liée 5" xfId="2591" hidden="1" xr:uid="{00000000-0005-0000-0000-0000A93E0000}"/>
    <cellStyle name="Cellule liée 5" xfId="2641" hidden="1" xr:uid="{00000000-0005-0000-0000-0000AA3E0000}"/>
    <cellStyle name="Cellule liée 5" xfId="1440" hidden="1" xr:uid="{00000000-0005-0000-0000-0000AB3E0000}"/>
    <cellStyle name="Cellule liée 5" xfId="1542" hidden="1" xr:uid="{00000000-0005-0000-0000-0000AC3E0000}"/>
    <cellStyle name="Cellule liée 5" xfId="2814" hidden="1" xr:uid="{00000000-0005-0000-0000-0000AD3E0000}"/>
    <cellStyle name="Cellule liée 5" xfId="2881" hidden="1" xr:uid="{00000000-0005-0000-0000-0000AE3E0000}"/>
    <cellStyle name="Cellule liée 5" xfId="2930" hidden="1" xr:uid="{00000000-0005-0000-0000-0000AF3E0000}"/>
    <cellStyle name="Cellule liée 5" xfId="2980" hidden="1" xr:uid="{00000000-0005-0000-0000-0000B03E0000}"/>
    <cellStyle name="Cellule liée 5" xfId="3030" hidden="1" xr:uid="{00000000-0005-0000-0000-0000B13E0000}"/>
    <cellStyle name="Cellule liée 5" xfId="3079" hidden="1" xr:uid="{00000000-0005-0000-0000-0000B23E0000}"/>
    <cellStyle name="Cellule liée 5" xfId="3128" hidden="1" xr:uid="{00000000-0005-0000-0000-0000B33E0000}"/>
    <cellStyle name="Cellule liée 5" xfId="3175" hidden="1" xr:uid="{00000000-0005-0000-0000-0000B43E0000}"/>
    <cellStyle name="Cellule liée 5" xfId="3222" hidden="1" xr:uid="{00000000-0005-0000-0000-0000B53E0000}"/>
    <cellStyle name="Cellule liée 5" xfId="3267" hidden="1" xr:uid="{00000000-0005-0000-0000-0000B63E0000}"/>
    <cellStyle name="Cellule liée 5" xfId="3306" hidden="1" xr:uid="{00000000-0005-0000-0000-0000B73E0000}"/>
    <cellStyle name="Cellule liée 5" xfId="3343" hidden="1" xr:uid="{00000000-0005-0000-0000-0000B83E0000}"/>
    <cellStyle name="Cellule liée 5" xfId="3377" hidden="1" xr:uid="{00000000-0005-0000-0000-0000B93E0000}"/>
    <cellStyle name="Cellule liée 5" xfId="3464" hidden="1" xr:uid="{00000000-0005-0000-0000-0000BA3E0000}"/>
    <cellStyle name="Cellule liée 5" xfId="3519" hidden="1" xr:uid="{00000000-0005-0000-0000-0000BB3E0000}"/>
    <cellStyle name="Cellule liée 5" xfId="3583" hidden="1" xr:uid="{00000000-0005-0000-0000-0000BC3E0000}"/>
    <cellStyle name="Cellule liée 5" xfId="3629" hidden="1" xr:uid="{00000000-0005-0000-0000-0000BD3E0000}"/>
    <cellStyle name="Cellule liée 5" xfId="3673" hidden="1" xr:uid="{00000000-0005-0000-0000-0000BE3E0000}"/>
    <cellStyle name="Cellule liée 5" xfId="3712" hidden="1" xr:uid="{00000000-0005-0000-0000-0000BF3E0000}"/>
    <cellStyle name="Cellule liée 5" xfId="3748" hidden="1" xr:uid="{00000000-0005-0000-0000-0000C03E0000}"/>
    <cellStyle name="Cellule liée 5" xfId="3783" hidden="1" xr:uid="{00000000-0005-0000-0000-0000C13E0000}"/>
    <cellStyle name="Cellule liée 5" xfId="3832" hidden="1" xr:uid="{00000000-0005-0000-0000-0000C23E0000}"/>
    <cellStyle name="Cellule liée 5" xfId="3878" hidden="1" xr:uid="{00000000-0005-0000-0000-0000C33E0000}"/>
    <cellStyle name="Cellule liée 5" xfId="1483" hidden="1" xr:uid="{00000000-0005-0000-0000-0000C43E0000}"/>
    <cellStyle name="Cellule liée 5" xfId="3991" hidden="1" xr:uid="{00000000-0005-0000-0000-0000C53E0000}"/>
    <cellStyle name="Cellule liée 5" xfId="4041" hidden="1" xr:uid="{00000000-0005-0000-0000-0000C63E0000}"/>
    <cellStyle name="Cellule liée 5" xfId="4091" hidden="1" xr:uid="{00000000-0005-0000-0000-0000C73E0000}"/>
    <cellStyle name="Cellule liée 5" xfId="4141" hidden="1" xr:uid="{00000000-0005-0000-0000-0000C83E0000}"/>
    <cellStyle name="Cellule liée 5" xfId="4190" hidden="1" xr:uid="{00000000-0005-0000-0000-0000C93E0000}"/>
    <cellStyle name="Cellule liée 5" xfId="4239" hidden="1" xr:uid="{00000000-0005-0000-0000-0000CA3E0000}"/>
    <cellStyle name="Cellule liée 5" xfId="4286" hidden="1" xr:uid="{00000000-0005-0000-0000-0000CB3E0000}"/>
    <cellStyle name="Cellule liée 5" xfId="4333" hidden="1" xr:uid="{00000000-0005-0000-0000-0000CC3E0000}"/>
    <cellStyle name="Cellule liée 5" xfId="4378" hidden="1" xr:uid="{00000000-0005-0000-0000-0000CD3E0000}"/>
    <cellStyle name="Cellule liée 5" xfId="4417" hidden="1" xr:uid="{00000000-0005-0000-0000-0000CE3E0000}"/>
    <cellStyle name="Cellule liée 5" xfId="4454" hidden="1" xr:uid="{00000000-0005-0000-0000-0000CF3E0000}"/>
    <cellStyle name="Cellule liée 5" xfId="4488" hidden="1" xr:uid="{00000000-0005-0000-0000-0000D03E0000}"/>
    <cellStyle name="Cellule liée 5" xfId="4570" hidden="1" xr:uid="{00000000-0005-0000-0000-0000D13E0000}"/>
    <cellStyle name="Cellule liée 5" xfId="4624" hidden="1" xr:uid="{00000000-0005-0000-0000-0000D23E0000}"/>
    <cellStyle name="Cellule liée 5" xfId="4687" hidden="1" xr:uid="{00000000-0005-0000-0000-0000D33E0000}"/>
    <cellStyle name="Cellule liée 5" xfId="4733" hidden="1" xr:uid="{00000000-0005-0000-0000-0000D43E0000}"/>
    <cellStyle name="Cellule liée 5" xfId="4777" hidden="1" xr:uid="{00000000-0005-0000-0000-0000D53E0000}"/>
    <cellStyle name="Cellule liée 5" xfId="4816" hidden="1" xr:uid="{00000000-0005-0000-0000-0000D63E0000}"/>
    <cellStyle name="Cellule liée 5" xfId="4852" hidden="1" xr:uid="{00000000-0005-0000-0000-0000D73E0000}"/>
    <cellStyle name="Cellule liée 5" xfId="4887" hidden="1" xr:uid="{00000000-0005-0000-0000-0000D83E0000}"/>
    <cellStyle name="Cellule liée 5" xfId="4932" hidden="1" xr:uid="{00000000-0005-0000-0000-0000D93E0000}"/>
    <cellStyle name="Cellule liée 5" xfId="3927" hidden="1" xr:uid="{00000000-0005-0000-0000-0000DA3E0000}"/>
    <cellStyle name="Cellule liée 5" xfId="4966" hidden="1" xr:uid="{00000000-0005-0000-0000-0000DB3E0000}"/>
    <cellStyle name="Cellule liée 5" xfId="5025" hidden="1" xr:uid="{00000000-0005-0000-0000-0000DC3E0000}"/>
    <cellStyle name="Cellule liée 5" xfId="5091" hidden="1" xr:uid="{00000000-0005-0000-0000-0000DD3E0000}"/>
    <cellStyle name="Cellule liée 5" xfId="5140" hidden="1" xr:uid="{00000000-0005-0000-0000-0000DE3E0000}"/>
    <cellStyle name="Cellule liée 5" xfId="5190" hidden="1" xr:uid="{00000000-0005-0000-0000-0000DF3E0000}"/>
    <cellStyle name="Cellule liée 5" xfId="5240" hidden="1" xr:uid="{00000000-0005-0000-0000-0000E03E0000}"/>
    <cellStyle name="Cellule liée 5" xfId="5289" hidden="1" xr:uid="{00000000-0005-0000-0000-0000E13E0000}"/>
    <cellStyle name="Cellule liée 5" xfId="5338" hidden="1" xr:uid="{00000000-0005-0000-0000-0000E23E0000}"/>
    <cellStyle name="Cellule liée 5" xfId="5385" hidden="1" xr:uid="{00000000-0005-0000-0000-0000E33E0000}"/>
    <cellStyle name="Cellule liée 5" xfId="5432" hidden="1" xr:uid="{00000000-0005-0000-0000-0000E43E0000}"/>
    <cellStyle name="Cellule liée 5" xfId="5477" hidden="1" xr:uid="{00000000-0005-0000-0000-0000E53E0000}"/>
    <cellStyle name="Cellule liée 5" xfId="5516" hidden="1" xr:uid="{00000000-0005-0000-0000-0000E63E0000}"/>
    <cellStyle name="Cellule liée 5" xfId="5553" hidden="1" xr:uid="{00000000-0005-0000-0000-0000E73E0000}"/>
    <cellStyle name="Cellule liée 5" xfId="5587" hidden="1" xr:uid="{00000000-0005-0000-0000-0000E83E0000}"/>
    <cellStyle name="Cellule liée 5" xfId="5669" hidden="1" xr:uid="{00000000-0005-0000-0000-0000E93E0000}"/>
    <cellStyle name="Cellule liée 5" xfId="5722" hidden="1" xr:uid="{00000000-0005-0000-0000-0000EA3E0000}"/>
    <cellStyle name="Cellule liée 5" xfId="5784" hidden="1" xr:uid="{00000000-0005-0000-0000-0000EB3E0000}"/>
    <cellStyle name="Cellule liée 5" xfId="5830" hidden="1" xr:uid="{00000000-0005-0000-0000-0000EC3E0000}"/>
    <cellStyle name="Cellule liée 5" xfId="5874" hidden="1" xr:uid="{00000000-0005-0000-0000-0000ED3E0000}"/>
    <cellStyle name="Cellule liée 5" xfId="5913" hidden="1" xr:uid="{00000000-0005-0000-0000-0000EE3E0000}"/>
    <cellStyle name="Cellule liée 5" xfId="5949" hidden="1" xr:uid="{00000000-0005-0000-0000-0000EF3E0000}"/>
    <cellStyle name="Cellule liée 5" xfId="5984" hidden="1" xr:uid="{00000000-0005-0000-0000-0000F03E0000}"/>
    <cellStyle name="Cellule liée 5" xfId="6029" hidden="1" xr:uid="{00000000-0005-0000-0000-0000F13E0000}"/>
    <cellStyle name="Cellule liée 5" xfId="6196" hidden="1" xr:uid="{00000000-0005-0000-0000-0000F23E0000}"/>
    <cellStyle name="Cellule liée 5" xfId="6302" hidden="1" xr:uid="{00000000-0005-0000-0000-0000F33E0000}"/>
    <cellStyle name="Cellule liée 5" xfId="6369" hidden="1" xr:uid="{00000000-0005-0000-0000-0000F43E0000}"/>
    <cellStyle name="Cellule liée 5" xfId="6419" hidden="1" xr:uid="{00000000-0005-0000-0000-0000F53E0000}"/>
    <cellStyle name="Cellule liée 5" xfId="6469" hidden="1" xr:uid="{00000000-0005-0000-0000-0000F63E0000}"/>
    <cellStyle name="Cellule liée 5" xfId="6519" hidden="1" xr:uid="{00000000-0005-0000-0000-0000F73E0000}"/>
    <cellStyle name="Cellule liée 5" xfId="6568" hidden="1" xr:uid="{00000000-0005-0000-0000-0000F83E0000}"/>
    <cellStyle name="Cellule liée 5" xfId="6617" hidden="1" xr:uid="{00000000-0005-0000-0000-0000F93E0000}"/>
    <cellStyle name="Cellule liée 5" xfId="6664" hidden="1" xr:uid="{00000000-0005-0000-0000-0000FA3E0000}"/>
    <cellStyle name="Cellule liée 5" xfId="6711" hidden="1" xr:uid="{00000000-0005-0000-0000-0000FB3E0000}"/>
    <cellStyle name="Cellule liée 5" xfId="6756" hidden="1" xr:uid="{00000000-0005-0000-0000-0000FC3E0000}"/>
    <cellStyle name="Cellule liée 5" xfId="6795" hidden="1" xr:uid="{00000000-0005-0000-0000-0000FD3E0000}"/>
    <cellStyle name="Cellule liée 5" xfId="6832" hidden="1" xr:uid="{00000000-0005-0000-0000-0000FE3E0000}"/>
    <cellStyle name="Cellule liée 5" xfId="6866" hidden="1" xr:uid="{00000000-0005-0000-0000-0000FF3E0000}"/>
    <cellStyle name="Cellule liée 5" xfId="6952" hidden="1" xr:uid="{00000000-0005-0000-0000-0000003F0000}"/>
    <cellStyle name="Cellule liée 5" xfId="7007" hidden="1" xr:uid="{00000000-0005-0000-0000-0000013F0000}"/>
    <cellStyle name="Cellule liée 5" xfId="7072" hidden="1" xr:uid="{00000000-0005-0000-0000-0000023F0000}"/>
    <cellStyle name="Cellule liée 5" xfId="7118" hidden="1" xr:uid="{00000000-0005-0000-0000-0000033F0000}"/>
    <cellStyle name="Cellule liée 5" xfId="7162" hidden="1" xr:uid="{00000000-0005-0000-0000-0000043F0000}"/>
    <cellStyle name="Cellule liée 5" xfId="7201" hidden="1" xr:uid="{00000000-0005-0000-0000-0000053F0000}"/>
    <cellStyle name="Cellule liée 5" xfId="7237" hidden="1" xr:uid="{00000000-0005-0000-0000-0000063F0000}"/>
    <cellStyle name="Cellule liée 5" xfId="7272" hidden="1" xr:uid="{00000000-0005-0000-0000-0000073F0000}"/>
    <cellStyle name="Cellule liée 5" xfId="7322" hidden="1" xr:uid="{00000000-0005-0000-0000-0000083F0000}"/>
    <cellStyle name="Cellule liée 5" xfId="7473" hidden="1" xr:uid="{00000000-0005-0000-0000-0000093F0000}"/>
    <cellStyle name="Cellule liée 5" xfId="7570" hidden="1" xr:uid="{00000000-0005-0000-0000-00000A3F0000}"/>
    <cellStyle name="Cellule liée 5" xfId="7636" hidden="1" xr:uid="{00000000-0005-0000-0000-00000B3F0000}"/>
    <cellStyle name="Cellule liée 5" xfId="7686" hidden="1" xr:uid="{00000000-0005-0000-0000-00000C3F0000}"/>
    <cellStyle name="Cellule liée 5" xfId="7736" hidden="1" xr:uid="{00000000-0005-0000-0000-00000D3F0000}"/>
    <cellStyle name="Cellule liée 5" xfId="7786" hidden="1" xr:uid="{00000000-0005-0000-0000-00000E3F0000}"/>
    <cellStyle name="Cellule liée 5" xfId="7835" hidden="1" xr:uid="{00000000-0005-0000-0000-00000F3F0000}"/>
    <cellStyle name="Cellule liée 5" xfId="7884" hidden="1" xr:uid="{00000000-0005-0000-0000-0000103F0000}"/>
    <cellStyle name="Cellule liée 5" xfId="7931" hidden="1" xr:uid="{00000000-0005-0000-0000-0000113F0000}"/>
    <cellStyle name="Cellule liée 5" xfId="7978" hidden="1" xr:uid="{00000000-0005-0000-0000-0000123F0000}"/>
    <cellStyle name="Cellule liée 5" xfId="8023" hidden="1" xr:uid="{00000000-0005-0000-0000-0000133F0000}"/>
    <cellStyle name="Cellule liée 5" xfId="8062" hidden="1" xr:uid="{00000000-0005-0000-0000-0000143F0000}"/>
    <cellStyle name="Cellule liée 5" xfId="8099" hidden="1" xr:uid="{00000000-0005-0000-0000-0000153F0000}"/>
    <cellStyle name="Cellule liée 5" xfId="8133" hidden="1" xr:uid="{00000000-0005-0000-0000-0000163F0000}"/>
    <cellStyle name="Cellule liée 5" xfId="8217" hidden="1" xr:uid="{00000000-0005-0000-0000-0000173F0000}"/>
    <cellStyle name="Cellule liée 5" xfId="8270" hidden="1" xr:uid="{00000000-0005-0000-0000-0000183F0000}"/>
    <cellStyle name="Cellule liée 5" xfId="8333" hidden="1" xr:uid="{00000000-0005-0000-0000-0000193F0000}"/>
    <cellStyle name="Cellule liée 5" xfId="8379" hidden="1" xr:uid="{00000000-0005-0000-0000-00001A3F0000}"/>
    <cellStyle name="Cellule liée 5" xfId="8423" hidden="1" xr:uid="{00000000-0005-0000-0000-00001B3F0000}"/>
    <cellStyle name="Cellule liée 5" xfId="8462" hidden="1" xr:uid="{00000000-0005-0000-0000-00001C3F0000}"/>
    <cellStyle name="Cellule liée 5" xfId="8498" hidden="1" xr:uid="{00000000-0005-0000-0000-00001D3F0000}"/>
    <cellStyle name="Cellule liée 5" xfId="8533" hidden="1" xr:uid="{00000000-0005-0000-0000-00001E3F0000}"/>
    <cellStyle name="Cellule liée 5" xfId="8580" hidden="1" xr:uid="{00000000-0005-0000-0000-00001F3F0000}"/>
    <cellStyle name="Cellule liée 5" xfId="7421" hidden="1" xr:uid="{00000000-0005-0000-0000-0000203F0000}"/>
    <cellStyle name="Cellule liée 5" xfId="8677" hidden="1" xr:uid="{00000000-0005-0000-0000-0000213F0000}"/>
    <cellStyle name="Cellule liée 5" xfId="8744" hidden="1" xr:uid="{00000000-0005-0000-0000-0000223F0000}"/>
    <cellStyle name="Cellule liée 5" xfId="8794" hidden="1" xr:uid="{00000000-0005-0000-0000-0000233F0000}"/>
    <cellStyle name="Cellule liée 5" xfId="8843" hidden="1" xr:uid="{00000000-0005-0000-0000-0000243F0000}"/>
    <cellStyle name="Cellule liée 5" xfId="8893" hidden="1" xr:uid="{00000000-0005-0000-0000-0000253F0000}"/>
    <cellStyle name="Cellule liée 5" xfId="8942" hidden="1" xr:uid="{00000000-0005-0000-0000-0000263F0000}"/>
    <cellStyle name="Cellule liée 5" xfId="8991" hidden="1" xr:uid="{00000000-0005-0000-0000-0000273F0000}"/>
    <cellStyle name="Cellule liée 5" xfId="9038" hidden="1" xr:uid="{00000000-0005-0000-0000-0000283F0000}"/>
    <cellStyle name="Cellule liée 5" xfId="9085" hidden="1" xr:uid="{00000000-0005-0000-0000-0000293F0000}"/>
    <cellStyle name="Cellule liée 5" xfId="9130" hidden="1" xr:uid="{00000000-0005-0000-0000-00002A3F0000}"/>
    <cellStyle name="Cellule liée 5" xfId="9169" hidden="1" xr:uid="{00000000-0005-0000-0000-00002B3F0000}"/>
    <cellStyle name="Cellule liée 5" xfId="9206" hidden="1" xr:uid="{00000000-0005-0000-0000-00002C3F0000}"/>
    <cellStyle name="Cellule liée 5" xfId="9240" hidden="1" xr:uid="{00000000-0005-0000-0000-00002D3F0000}"/>
    <cellStyle name="Cellule liée 5" xfId="9328" hidden="1" xr:uid="{00000000-0005-0000-0000-00002E3F0000}"/>
    <cellStyle name="Cellule liée 5" xfId="9383" hidden="1" xr:uid="{00000000-0005-0000-0000-00002F3F0000}"/>
    <cellStyle name="Cellule liée 5" xfId="9448" hidden="1" xr:uid="{00000000-0005-0000-0000-0000303F0000}"/>
    <cellStyle name="Cellule liée 5" xfId="9494" hidden="1" xr:uid="{00000000-0005-0000-0000-0000313F0000}"/>
    <cellStyle name="Cellule liée 5" xfId="9538" hidden="1" xr:uid="{00000000-0005-0000-0000-0000323F0000}"/>
    <cellStyle name="Cellule liée 5" xfId="9577" hidden="1" xr:uid="{00000000-0005-0000-0000-0000333F0000}"/>
    <cellStyle name="Cellule liée 5" xfId="9613" hidden="1" xr:uid="{00000000-0005-0000-0000-0000343F0000}"/>
    <cellStyle name="Cellule liée 5" xfId="9648" hidden="1" xr:uid="{00000000-0005-0000-0000-0000353F0000}"/>
    <cellStyle name="Cellule liée 5" xfId="9699" hidden="1" xr:uid="{00000000-0005-0000-0000-0000363F0000}"/>
    <cellStyle name="Cellule liée 5" xfId="9853" hidden="1" xr:uid="{00000000-0005-0000-0000-0000373F0000}"/>
    <cellStyle name="Cellule liée 5" xfId="9950" hidden="1" xr:uid="{00000000-0005-0000-0000-0000383F0000}"/>
    <cellStyle name="Cellule liée 5" xfId="10016" hidden="1" xr:uid="{00000000-0005-0000-0000-0000393F0000}"/>
    <cellStyle name="Cellule liée 5" xfId="10066" hidden="1" xr:uid="{00000000-0005-0000-0000-00003A3F0000}"/>
    <cellStyle name="Cellule liée 5" xfId="10116" hidden="1" xr:uid="{00000000-0005-0000-0000-00003B3F0000}"/>
    <cellStyle name="Cellule liée 5" xfId="10166" hidden="1" xr:uid="{00000000-0005-0000-0000-00003C3F0000}"/>
    <cellStyle name="Cellule liée 5" xfId="10215" hidden="1" xr:uid="{00000000-0005-0000-0000-00003D3F0000}"/>
    <cellStyle name="Cellule liée 5" xfId="10264" hidden="1" xr:uid="{00000000-0005-0000-0000-00003E3F0000}"/>
    <cellStyle name="Cellule liée 5" xfId="10311" hidden="1" xr:uid="{00000000-0005-0000-0000-00003F3F0000}"/>
    <cellStyle name="Cellule liée 5" xfId="10358" hidden="1" xr:uid="{00000000-0005-0000-0000-0000403F0000}"/>
    <cellStyle name="Cellule liée 5" xfId="10403" hidden="1" xr:uid="{00000000-0005-0000-0000-0000413F0000}"/>
    <cellStyle name="Cellule liée 5" xfId="10442" hidden="1" xr:uid="{00000000-0005-0000-0000-0000423F0000}"/>
    <cellStyle name="Cellule liée 5" xfId="10479" hidden="1" xr:uid="{00000000-0005-0000-0000-0000433F0000}"/>
    <cellStyle name="Cellule liée 5" xfId="10513" hidden="1" xr:uid="{00000000-0005-0000-0000-0000443F0000}"/>
    <cellStyle name="Cellule liée 5" xfId="10597" hidden="1" xr:uid="{00000000-0005-0000-0000-0000453F0000}"/>
    <cellStyle name="Cellule liée 5" xfId="10650" hidden="1" xr:uid="{00000000-0005-0000-0000-0000463F0000}"/>
    <cellStyle name="Cellule liée 5" xfId="10713" hidden="1" xr:uid="{00000000-0005-0000-0000-0000473F0000}"/>
    <cellStyle name="Cellule liée 5" xfId="10759" hidden="1" xr:uid="{00000000-0005-0000-0000-0000483F0000}"/>
    <cellStyle name="Cellule liée 5" xfId="10803" hidden="1" xr:uid="{00000000-0005-0000-0000-0000493F0000}"/>
    <cellStyle name="Cellule liée 5" xfId="10842" hidden="1" xr:uid="{00000000-0005-0000-0000-00004A3F0000}"/>
    <cellStyle name="Cellule liée 5" xfId="10878" hidden="1" xr:uid="{00000000-0005-0000-0000-00004B3F0000}"/>
    <cellStyle name="Cellule liée 5" xfId="10913" hidden="1" xr:uid="{00000000-0005-0000-0000-00004C3F0000}"/>
    <cellStyle name="Cellule liée 5" xfId="10961" hidden="1" xr:uid="{00000000-0005-0000-0000-00004D3F0000}"/>
    <cellStyle name="Cellule liée 5" xfId="9801" hidden="1" xr:uid="{00000000-0005-0000-0000-00004E3F0000}"/>
    <cellStyle name="Cellule liée 5" xfId="8774" hidden="1" xr:uid="{00000000-0005-0000-0000-00004F3F0000}"/>
    <cellStyle name="Cellule liée 5" xfId="11019" hidden="1" xr:uid="{00000000-0005-0000-0000-0000503F0000}"/>
    <cellStyle name="Cellule liée 5" xfId="11086" hidden="1" xr:uid="{00000000-0005-0000-0000-0000513F0000}"/>
    <cellStyle name="Cellule liée 5" xfId="11136" hidden="1" xr:uid="{00000000-0005-0000-0000-0000523F0000}"/>
    <cellStyle name="Cellule liée 5" xfId="11186" hidden="1" xr:uid="{00000000-0005-0000-0000-0000533F0000}"/>
    <cellStyle name="Cellule liée 5" xfId="11236" hidden="1" xr:uid="{00000000-0005-0000-0000-0000543F0000}"/>
    <cellStyle name="Cellule liée 5" xfId="11285" hidden="1" xr:uid="{00000000-0005-0000-0000-0000553F0000}"/>
    <cellStyle name="Cellule liée 5" xfId="11334" hidden="1" xr:uid="{00000000-0005-0000-0000-0000563F0000}"/>
    <cellStyle name="Cellule liée 5" xfId="11381" hidden="1" xr:uid="{00000000-0005-0000-0000-0000573F0000}"/>
    <cellStyle name="Cellule liée 5" xfId="11428" hidden="1" xr:uid="{00000000-0005-0000-0000-0000583F0000}"/>
    <cellStyle name="Cellule liée 5" xfId="11473" hidden="1" xr:uid="{00000000-0005-0000-0000-0000593F0000}"/>
    <cellStyle name="Cellule liée 5" xfId="11512" hidden="1" xr:uid="{00000000-0005-0000-0000-00005A3F0000}"/>
    <cellStyle name="Cellule liée 5" xfId="11549" hidden="1" xr:uid="{00000000-0005-0000-0000-00005B3F0000}"/>
    <cellStyle name="Cellule liée 5" xfId="11583" hidden="1" xr:uid="{00000000-0005-0000-0000-00005C3F0000}"/>
    <cellStyle name="Cellule liée 5" xfId="11667" hidden="1" xr:uid="{00000000-0005-0000-0000-00005D3F0000}"/>
    <cellStyle name="Cellule liée 5" xfId="11722" hidden="1" xr:uid="{00000000-0005-0000-0000-00005E3F0000}"/>
    <cellStyle name="Cellule liée 5" xfId="11784" hidden="1" xr:uid="{00000000-0005-0000-0000-00005F3F0000}"/>
    <cellStyle name="Cellule liée 5" xfId="11830" hidden="1" xr:uid="{00000000-0005-0000-0000-0000603F0000}"/>
    <cellStyle name="Cellule liée 5" xfId="11874" hidden="1" xr:uid="{00000000-0005-0000-0000-0000613F0000}"/>
    <cellStyle name="Cellule liée 5" xfId="11913" hidden="1" xr:uid="{00000000-0005-0000-0000-0000623F0000}"/>
    <cellStyle name="Cellule liée 5" xfId="11949" hidden="1" xr:uid="{00000000-0005-0000-0000-0000633F0000}"/>
    <cellStyle name="Cellule liée 5" xfId="11984" hidden="1" xr:uid="{00000000-0005-0000-0000-0000643F0000}"/>
    <cellStyle name="Cellule liée 5" xfId="12030" hidden="1" xr:uid="{00000000-0005-0000-0000-0000653F0000}"/>
    <cellStyle name="Cellule liée 5" xfId="12153" hidden="1" xr:uid="{00000000-0005-0000-0000-0000663F0000}"/>
    <cellStyle name="Cellule liée 5" xfId="12249" hidden="1" xr:uid="{00000000-0005-0000-0000-0000673F0000}"/>
    <cellStyle name="Cellule liée 5" xfId="12315" hidden="1" xr:uid="{00000000-0005-0000-0000-0000683F0000}"/>
    <cellStyle name="Cellule liée 5" xfId="12365" hidden="1" xr:uid="{00000000-0005-0000-0000-0000693F0000}"/>
    <cellStyle name="Cellule liée 5" xfId="12415" hidden="1" xr:uid="{00000000-0005-0000-0000-00006A3F0000}"/>
    <cellStyle name="Cellule liée 5" xfId="12465" hidden="1" xr:uid="{00000000-0005-0000-0000-00006B3F0000}"/>
    <cellStyle name="Cellule liée 5" xfId="12514" hidden="1" xr:uid="{00000000-0005-0000-0000-00006C3F0000}"/>
    <cellStyle name="Cellule liée 5" xfId="12563" hidden="1" xr:uid="{00000000-0005-0000-0000-00006D3F0000}"/>
    <cellStyle name="Cellule liée 5" xfId="12610" hidden="1" xr:uid="{00000000-0005-0000-0000-00006E3F0000}"/>
    <cellStyle name="Cellule liée 5" xfId="12657" hidden="1" xr:uid="{00000000-0005-0000-0000-00006F3F0000}"/>
    <cellStyle name="Cellule liée 5" xfId="12702" hidden="1" xr:uid="{00000000-0005-0000-0000-0000703F0000}"/>
    <cellStyle name="Cellule liée 5" xfId="12741" hidden="1" xr:uid="{00000000-0005-0000-0000-0000713F0000}"/>
    <cellStyle name="Cellule liée 5" xfId="12778" hidden="1" xr:uid="{00000000-0005-0000-0000-0000723F0000}"/>
    <cellStyle name="Cellule liée 5" xfId="12812" hidden="1" xr:uid="{00000000-0005-0000-0000-0000733F0000}"/>
    <cellStyle name="Cellule liée 5" xfId="12895" hidden="1" xr:uid="{00000000-0005-0000-0000-0000743F0000}"/>
    <cellStyle name="Cellule liée 5" xfId="12948" hidden="1" xr:uid="{00000000-0005-0000-0000-0000753F0000}"/>
    <cellStyle name="Cellule liée 5" xfId="13010" hidden="1" xr:uid="{00000000-0005-0000-0000-0000763F0000}"/>
    <cellStyle name="Cellule liée 5" xfId="13056" hidden="1" xr:uid="{00000000-0005-0000-0000-0000773F0000}"/>
    <cellStyle name="Cellule liée 5" xfId="13100" hidden="1" xr:uid="{00000000-0005-0000-0000-0000783F0000}"/>
    <cellStyle name="Cellule liée 5" xfId="13139" hidden="1" xr:uid="{00000000-0005-0000-0000-0000793F0000}"/>
    <cellStyle name="Cellule liée 5" xfId="13175" hidden="1" xr:uid="{00000000-0005-0000-0000-00007A3F0000}"/>
    <cellStyle name="Cellule liée 5" xfId="13210" hidden="1" xr:uid="{00000000-0005-0000-0000-00007B3F0000}"/>
    <cellStyle name="Cellule liée 5" xfId="13255" hidden="1" xr:uid="{00000000-0005-0000-0000-00007C3F0000}"/>
    <cellStyle name="Cellule liée 5" xfId="12102" hidden="1" xr:uid="{00000000-0005-0000-0000-00007D3F0000}"/>
    <cellStyle name="Cellule liée 5" xfId="12068" hidden="1" xr:uid="{00000000-0005-0000-0000-00007E3F0000}"/>
    <cellStyle name="Cellule liée 5" xfId="11696" hidden="1" xr:uid="{00000000-0005-0000-0000-00007F3F0000}"/>
    <cellStyle name="Cellule liée 5" xfId="13318" hidden="1" xr:uid="{00000000-0005-0000-0000-0000803F0000}"/>
    <cellStyle name="Cellule liée 5" xfId="13367" hidden="1" xr:uid="{00000000-0005-0000-0000-0000813F0000}"/>
    <cellStyle name="Cellule liée 5" xfId="13416" hidden="1" xr:uid="{00000000-0005-0000-0000-0000823F0000}"/>
    <cellStyle name="Cellule liée 5" xfId="13465" hidden="1" xr:uid="{00000000-0005-0000-0000-0000833F0000}"/>
    <cellStyle name="Cellule liée 5" xfId="13513" hidden="1" xr:uid="{00000000-0005-0000-0000-0000843F0000}"/>
    <cellStyle name="Cellule liée 5" xfId="13561" hidden="1" xr:uid="{00000000-0005-0000-0000-0000853F0000}"/>
    <cellStyle name="Cellule liée 5" xfId="13607" hidden="1" xr:uid="{00000000-0005-0000-0000-0000863F0000}"/>
    <cellStyle name="Cellule liée 5" xfId="13654" hidden="1" xr:uid="{00000000-0005-0000-0000-0000873F0000}"/>
    <cellStyle name="Cellule liée 5" xfId="13699" hidden="1" xr:uid="{00000000-0005-0000-0000-0000883F0000}"/>
    <cellStyle name="Cellule liée 5" xfId="13738" hidden="1" xr:uid="{00000000-0005-0000-0000-0000893F0000}"/>
    <cellStyle name="Cellule liée 5" xfId="13775" hidden="1" xr:uid="{00000000-0005-0000-0000-00008A3F0000}"/>
    <cellStyle name="Cellule liée 5" xfId="13809" hidden="1" xr:uid="{00000000-0005-0000-0000-00008B3F0000}"/>
    <cellStyle name="Cellule liée 5" xfId="13891" hidden="1" xr:uid="{00000000-0005-0000-0000-00008C3F0000}"/>
    <cellStyle name="Cellule liée 5" xfId="13944" hidden="1" xr:uid="{00000000-0005-0000-0000-00008D3F0000}"/>
    <cellStyle name="Cellule liée 5" xfId="14006" hidden="1" xr:uid="{00000000-0005-0000-0000-00008E3F0000}"/>
    <cellStyle name="Cellule liée 5" xfId="14052" hidden="1" xr:uid="{00000000-0005-0000-0000-00008F3F0000}"/>
    <cellStyle name="Cellule liée 5" xfId="14096" hidden="1" xr:uid="{00000000-0005-0000-0000-0000903F0000}"/>
    <cellStyle name="Cellule liée 5" xfId="14135" hidden="1" xr:uid="{00000000-0005-0000-0000-0000913F0000}"/>
    <cellStyle name="Cellule liée 5" xfId="14171" hidden="1" xr:uid="{00000000-0005-0000-0000-0000923F0000}"/>
    <cellStyle name="Cellule liée 5" xfId="14206" hidden="1" xr:uid="{00000000-0005-0000-0000-0000933F0000}"/>
    <cellStyle name="Cellule liée 5" xfId="14251" hidden="1" xr:uid="{00000000-0005-0000-0000-0000943F0000}"/>
    <cellStyle name="Cellule liée 5" xfId="14352" hidden="1" xr:uid="{00000000-0005-0000-0000-0000953F0000}"/>
    <cellStyle name="Cellule liée 5" xfId="14448" hidden="1" xr:uid="{00000000-0005-0000-0000-0000963F0000}"/>
    <cellStyle name="Cellule liée 5" xfId="14514" hidden="1" xr:uid="{00000000-0005-0000-0000-0000973F0000}"/>
    <cellStyle name="Cellule liée 5" xfId="14564" hidden="1" xr:uid="{00000000-0005-0000-0000-0000983F0000}"/>
    <cellStyle name="Cellule liée 5" xfId="14614" hidden="1" xr:uid="{00000000-0005-0000-0000-0000993F0000}"/>
    <cellStyle name="Cellule liée 5" xfId="14664" hidden="1" xr:uid="{00000000-0005-0000-0000-00009A3F0000}"/>
    <cellStyle name="Cellule liée 5" xfId="14713" hidden="1" xr:uid="{00000000-0005-0000-0000-00009B3F0000}"/>
    <cellStyle name="Cellule liée 5" xfId="14762" hidden="1" xr:uid="{00000000-0005-0000-0000-00009C3F0000}"/>
    <cellStyle name="Cellule liée 5" xfId="14809" hidden="1" xr:uid="{00000000-0005-0000-0000-00009D3F0000}"/>
    <cellStyle name="Cellule liée 5" xfId="14856" hidden="1" xr:uid="{00000000-0005-0000-0000-00009E3F0000}"/>
    <cellStyle name="Cellule liée 5" xfId="14901" hidden="1" xr:uid="{00000000-0005-0000-0000-00009F3F0000}"/>
    <cellStyle name="Cellule liée 5" xfId="14940" hidden="1" xr:uid="{00000000-0005-0000-0000-0000A03F0000}"/>
    <cellStyle name="Cellule liée 5" xfId="14977" hidden="1" xr:uid="{00000000-0005-0000-0000-0000A13F0000}"/>
    <cellStyle name="Cellule liée 5" xfId="15011" hidden="1" xr:uid="{00000000-0005-0000-0000-0000A23F0000}"/>
    <cellStyle name="Cellule liée 5" xfId="15094" hidden="1" xr:uid="{00000000-0005-0000-0000-0000A33F0000}"/>
    <cellStyle name="Cellule liée 5" xfId="15147" hidden="1" xr:uid="{00000000-0005-0000-0000-0000A43F0000}"/>
    <cellStyle name="Cellule liée 5" xfId="15210" hidden="1" xr:uid="{00000000-0005-0000-0000-0000A53F0000}"/>
    <cellStyle name="Cellule liée 5" xfId="15256" hidden="1" xr:uid="{00000000-0005-0000-0000-0000A63F0000}"/>
    <cellStyle name="Cellule liée 5" xfId="15300" hidden="1" xr:uid="{00000000-0005-0000-0000-0000A73F0000}"/>
    <cellStyle name="Cellule liée 5" xfId="15339" hidden="1" xr:uid="{00000000-0005-0000-0000-0000A83F0000}"/>
    <cellStyle name="Cellule liée 5" xfId="15375" hidden="1" xr:uid="{00000000-0005-0000-0000-0000A93F0000}"/>
    <cellStyle name="Cellule liée 5" xfId="15410" hidden="1" xr:uid="{00000000-0005-0000-0000-0000AA3F0000}"/>
    <cellStyle name="Cellule liée 5" xfId="15456" hidden="1" xr:uid="{00000000-0005-0000-0000-0000AB3F0000}"/>
    <cellStyle name="Cellule liée 5" xfId="14301" hidden="1" xr:uid="{00000000-0005-0000-0000-0000AC3F0000}"/>
    <cellStyle name="Cellule liée 5" xfId="15634" hidden="1" xr:uid="{00000000-0005-0000-0000-0000AD3F0000}"/>
    <cellStyle name="Cellule liée 5" xfId="15740" hidden="1" xr:uid="{00000000-0005-0000-0000-0000AE3F0000}"/>
    <cellStyle name="Cellule liée 5" xfId="15807" hidden="1" xr:uid="{00000000-0005-0000-0000-0000AF3F0000}"/>
    <cellStyle name="Cellule liée 5" xfId="15857" hidden="1" xr:uid="{00000000-0005-0000-0000-0000B03F0000}"/>
    <cellStyle name="Cellule liée 5" xfId="15907" hidden="1" xr:uid="{00000000-0005-0000-0000-0000B13F0000}"/>
    <cellStyle name="Cellule liée 5" xfId="15957" hidden="1" xr:uid="{00000000-0005-0000-0000-0000B23F0000}"/>
    <cellStyle name="Cellule liée 5" xfId="16006" hidden="1" xr:uid="{00000000-0005-0000-0000-0000B33F0000}"/>
    <cellStyle name="Cellule liée 5" xfId="16055" hidden="1" xr:uid="{00000000-0005-0000-0000-0000B43F0000}"/>
    <cellStyle name="Cellule liée 5" xfId="16102" hidden="1" xr:uid="{00000000-0005-0000-0000-0000B53F0000}"/>
    <cellStyle name="Cellule liée 5" xfId="16149" hidden="1" xr:uid="{00000000-0005-0000-0000-0000B63F0000}"/>
    <cellStyle name="Cellule liée 5" xfId="16194" hidden="1" xr:uid="{00000000-0005-0000-0000-0000B73F0000}"/>
    <cellStyle name="Cellule liée 5" xfId="16233" hidden="1" xr:uid="{00000000-0005-0000-0000-0000B83F0000}"/>
    <cellStyle name="Cellule liée 5" xfId="16270" hidden="1" xr:uid="{00000000-0005-0000-0000-0000B93F0000}"/>
    <cellStyle name="Cellule liée 5" xfId="16304" hidden="1" xr:uid="{00000000-0005-0000-0000-0000BA3F0000}"/>
    <cellStyle name="Cellule liée 5" xfId="16392" hidden="1" xr:uid="{00000000-0005-0000-0000-0000BB3F0000}"/>
    <cellStyle name="Cellule liée 5" xfId="16447" hidden="1" xr:uid="{00000000-0005-0000-0000-0000BC3F0000}"/>
    <cellStyle name="Cellule liée 5" xfId="16512" hidden="1" xr:uid="{00000000-0005-0000-0000-0000BD3F0000}"/>
    <cellStyle name="Cellule liée 5" xfId="16558" hidden="1" xr:uid="{00000000-0005-0000-0000-0000BE3F0000}"/>
    <cellStyle name="Cellule liée 5" xfId="16602" hidden="1" xr:uid="{00000000-0005-0000-0000-0000BF3F0000}"/>
    <cellStyle name="Cellule liée 5" xfId="16641" hidden="1" xr:uid="{00000000-0005-0000-0000-0000C03F0000}"/>
    <cellStyle name="Cellule liée 5" xfId="16677" hidden="1" xr:uid="{00000000-0005-0000-0000-0000C13F0000}"/>
    <cellStyle name="Cellule liée 5" xfId="16712" hidden="1" xr:uid="{00000000-0005-0000-0000-0000C23F0000}"/>
    <cellStyle name="Cellule liée 5" xfId="16763" hidden="1" xr:uid="{00000000-0005-0000-0000-0000C33F0000}"/>
    <cellStyle name="Cellule liée 5" xfId="16928" hidden="1" xr:uid="{00000000-0005-0000-0000-0000C43F0000}"/>
    <cellStyle name="Cellule liée 5" xfId="17025" hidden="1" xr:uid="{00000000-0005-0000-0000-0000C53F0000}"/>
    <cellStyle name="Cellule liée 5" xfId="17091" hidden="1" xr:uid="{00000000-0005-0000-0000-0000C63F0000}"/>
    <cellStyle name="Cellule liée 5" xfId="17141" hidden="1" xr:uid="{00000000-0005-0000-0000-0000C73F0000}"/>
    <cellStyle name="Cellule liée 5" xfId="17191" hidden="1" xr:uid="{00000000-0005-0000-0000-0000C83F0000}"/>
    <cellStyle name="Cellule liée 5" xfId="17241" hidden="1" xr:uid="{00000000-0005-0000-0000-0000C93F0000}"/>
    <cellStyle name="Cellule liée 5" xfId="17290" hidden="1" xr:uid="{00000000-0005-0000-0000-0000CA3F0000}"/>
    <cellStyle name="Cellule liée 5" xfId="17339" hidden="1" xr:uid="{00000000-0005-0000-0000-0000CB3F0000}"/>
    <cellStyle name="Cellule liée 5" xfId="17386" hidden="1" xr:uid="{00000000-0005-0000-0000-0000CC3F0000}"/>
    <cellStyle name="Cellule liée 5" xfId="17433" hidden="1" xr:uid="{00000000-0005-0000-0000-0000CD3F0000}"/>
    <cellStyle name="Cellule liée 5" xfId="17478" hidden="1" xr:uid="{00000000-0005-0000-0000-0000CE3F0000}"/>
    <cellStyle name="Cellule liée 5" xfId="17517" hidden="1" xr:uid="{00000000-0005-0000-0000-0000CF3F0000}"/>
    <cellStyle name="Cellule liée 5" xfId="17554" hidden="1" xr:uid="{00000000-0005-0000-0000-0000D03F0000}"/>
    <cellStyle name="Cellule liée 5" xfId="17588" hidden="1" xr:uid="{00000000-0005-0000-0000-0000D13F0000}"/>
    <cellStyle name="Cellule liée 5" xfId="17672" hidden="1" xr:uid="{00000000-0005-0000-0000-0000D23F0000}"/>
    <cellStyle name="Cellule liée 5" xfId="17725" hidden="1" xr:uid="{00000000-0005-0000-0000-0000D33F0000}"/>
    <cellStyle name="Cellule liée 5" xfId="17788" hidden="1" xr:uid="{00000000-0005-0000-0000-0000D43F0000}"/>
    <cellStyle name="Cellule liée 5" xfId="17834" hidden="1" xr:uid="{00000000-0005-0000-0000-0000D53F0000}"/>
    <cellStyle name="Cellule liée 5" xfId="17878" hidden="1" xr:uid="{00000000-0005-0000-0000-0000D63F0000}"/>
    <cellStyle name="Cellule liée 5" xfId="17917" hidden="1" xr:uid="{00000000-0005-0000-0000-0000D73F0000}"/>
    <cellStyle name="Cellule liée 5" xfId="17953" hidden="1" xr:uid="{00000000-0005-0000-0000-0000D83F0000}"/>
    <cellStyle name="Cellule liée 5" xfId="17988" hidden="1" xr:uid="{00000000-0005-0000-0000-0000D93F0000}"/>
    <cellStyle name="Cellule liée 5" xfId="18036" hidden="1" xr:uid="{00000000-0005-0000-0000-0000DA3F0000}"/>
    <cellStyle name="Cellule liée 5" xfId="16876" hidden="1" xr:uid="{00000000-0005-0000-0000-0000DB3F0000}"/>
    <cellStyle name="Cellule liée 5" xfId="16814" hidden="1" xr:uid="{00000000-0005-0000-0000-0000DC3F0000}"/>
    <cellStyle name="Cellule liée 5" xfId="15501" hidden="1" xr:uid="{00000000-0005-0000-0000-0000DD3F0000}"/>
    <cellStyle name="Cellule liée 5" xfId="18146" hidden="1" xr:uid="{00000000-0005-0000-0000-0000DE3F0000}"/>
    <cellStyle name="Cellule liée 5" xfId="18196" hidden="1" xr:uid="{00000000-0005-0000-0000-0000DF3F0000}"/>
    <cellStyle name="Cellule liée 5" xfId="18246" hidden="1" xr:uid="{00000000-0005-0000-0000-0000E03F0000}"/>
    <cellStyle name="Cellule liée 5" xfId="18296" hidden="1" xr:uid="{00000000-0005-0000-0000-0000E13F0000}"/>
    <cellStyle name="Cellule liée 5" xfId="18345" hidden="1" xr:uid="{00000000-0005-0000-0000-0000E23F0000}"/>
    <cellStyle name="Cellule liée 5" xfId="18393" hidden="1" xr:uid="{00000000-0005-0000-0000-0000E33F0000}"/>
    <cellStyle name="Cellule liée 5" xfId="18440" hidden="1" xr:uid="{00000000-0005-0000-0000-0000E43F0000}"/>
    <cellStyle name="Cellule liée 5" xfId="18487" hidden="1" xr:uid="{00000000-0005-0000-0000-0000E53F0000}"/>
    <cellStyle name="Cellule liée 5" xfId="18532" hidden="1" xr:uid="{00000000-0005-0000-0000-0000E63F0000}"/>
    <cellStyle name="Cellule liée 5" xfId="18571" hidden="1" xr:uid="{00000000-0005-0000-0000-0000E73F0000}"/>
    <cellStyle name="Cellule liée 5" xfId="18608" hidden="1" xr:uid="{00000000-0005-0000-0000-0000E83F0000}"/>
    <cellStyle name="Cellule liée 5" xfId="18642" hidden="1" xr:uid="{00000000-0005-0000-0000-0000E93F0000}"/>
    <cellStyle name="Cellule liée 5" xfId="18730" hidden="1" xr:uid="{00000000-0005-0000-0000-0000EA3F0000}"/>
    <cellStyle name="Cellule liée 5" xfId="18785" hidden="1" xr:uid="{00000000-0005-0000-0000-0000EB3F0000}"/>
    <cellStyle name="Cellule liée 5" xfId="18850" hidden="1" xr:uid="{00000000-0005-0000-0000-0000EC3F0000}"/>
    <cellStyle name="Cellule liée 5" xfId="18896" hidden="1" xr:uid="{00000000-0005-0000-0000-0000ED3F0000}"/>
    <cellStyle name="Cellule liée 5" xfId="18940" hidden="1" xr:uid="{00000000-0005-0000-0000-0000EE3F0000}"/>
    <cellStyle name="Cellule liée 5" xfId="18979" hidden="1" xr:uid="{00000000-0005-0000-0000-0000EF3F0000}"/>
    <cellStyle name="Cellule liée 5" xfId="19015" hidden="1" xr:uid="{00000000-0005-0000-0000-0000F03F0000}"/>
    <cellStyle name="Cellule liée 5" xfId="19050" hidden="1" xr:uid="{00000000-0005-0000-0000-0000F13F0000}"/>
    <cellStyle name="Cellule liée 5" xfId="19101" hidden="1" xr:uid="{00000000-0005-0000-0000-0000F23F0000}"/>
    <cellStyle name="Cellule liée 5" xfId="19264" hidden="1" xr:uid="{00000000-0005-0000-0000-0000F33F0000}"/>
    <cellStyle name="Cellule liée 5" xfId="19361" hidden="1" xr:uid="{00000000-0005-0000-0000-0000F43F0000}"/>
    <cellStyle name="Cellule liée 5" xfId="19427" hidden="1" xr:uid="{00000000-0005-0000-0000-0000F53F0000}"/>
    <cellStyle name="Cellule liée 5" xfId="19477" hidden="1" xr:uid="{00000000-0005-0000-0000-0000F63F0000}"/>
    <cellStyle name="Cellule liée 5" xfId="19527" hidden="1" xr:uid="{00000000-0005-0000-0000-0000F73F0000}"/>
    <cellStyle name="Cellule liée 5" xfId="19577" hidden="1" xr:uid="{00000000-0005-0000-0000-0000F83F0000}"/>
    <cellStyle name="Cellule liée 5" xfId="19626" hidden="1" xr:uid="{00000000-0005-0000-0000-0000F93F0000}"/>
    <cellStyle name="Cellule liée 5" xfId="19675" hidden="1" xr:uid="{00000000-0005-0000-0000-0000FA3F0000}"/>
    <cellStyle name="Cellule liée 5" xfId="19722" hidden="1" xr:uid="{00000000-0005-0000-0000-0000FB3F0000}"/>
    <cellStyle name="Cellule liée 5" xfId="19769" hidden="1" xr:uid="{00000000-0005-0000-0000-0000FC3F0000}"/>
    <cellStyle name="Cellule liée 5" xfId="19814" hidden="1" xr:uid="{00000000-0005-0000-0000-0000FD3F0000}"/>
    <cellStyle name="Cellule liée 5" xfId="19853" hidden="1" xr:uid="{00000000-0005-0000-0000-0000FE3F0000}"/>
    <cellStyle name="Cellule liée 5" xfId="19890" hidden="1" xr:uid="{00000000-0005-0000-0000-0000FF3F0000}"/>
    <cellStyle name="Cellule liée 5" xfId="19924" hidden="1" xr:uid="{00000000-0005-0000-0000-000000400000}"/>
    <cellStyle name="Cellule liée 5" xfId="20007" hidden="1" xr:uid="{00000000-0005-0000-0000-000001400000}"/>
    <cellStyle name="Cellule liée 5" xfId="20060" hidden="1" xr:uid="{00000000-0005-0000-0000-000002400000}"/>
    <cellStyle name="Cellule liée 5" xfId="20123" hidden="1" xr:uid="{00000000-0005-0000-0000-000003400000}"/>
    <cellStyle name="Cellule liée 5" xfId="20169" hidden="1" xr:uid="{00000000-0005-0000-0000-000004400000}"/>
    <cellStyle name="Cellule liée 5" xfId="20213" hidden="1" xr:uid="{00000000-0005-0000-0000-000005400000}"/>
    <cellStyle name="Cellule liée 5" xfId="20252" hidden="1" xr:uid="{00000000-0005-0000-0000-000006400000}"/>
    <cellStyle name="Cellule liée 5" xfId="20288" hidden="1" xr:uid="{00000000-0005-0000-0000-000007400000}"/>
    <cellStyle name="Cellule liée 5" xfId="20323" hidden="1" xr:uid="{00000000-0005-0000-0000-000008400000}"/>
    <cellStyle name="Cellule liée 5" xfId="20371" hidden="1" xr:uid="{00000000-0005-0000-0000-000009400000}"/>
    <cellStyle name="Cellule liée 5" xfId="19212" hidden="1" xr:uid="{00000000-0005-0000-0000-00000A400000}"/>
    <cellStyle name="Cellule liée 5" xfId="18777" hidden="1" xr:uid="{00000000-0005-0000-0000-00000B400000}"/>
    <cellStyle name="Cellule liée 5" xfId="16794" hidden="1" xr:uid="{00000000-0005-0000-0000-00000C400000}"/>
    <cellStyle name="Cellule liée 5" xfId="20476" hidden="1" xr:uid="{00000000-0005-0000-0000-00000D400000}"/>
    <cellStyle name="Cellule liée 5" xfId="20526" hidden="1" xr:uid="{00000000-0005-0000-0000-00000E400000}"/>
    <cellStyle name="Cellule liée 5" xfId="20576" hidden="1" xr:uid="{00000000-0005-0000-0000-00000F400000}"/>
    <cellStyle name="Cellule liée 5" xfId="20626" hidden="1" xr:uid="{00000000-0005-0000-0000-000010400000}"/>
    <cellStyle name="Cellule liée 5" xfId="20675" hidden="1" xr:uid="{00000000-0005-0000-0000-000011400000}"/>
    <cellStyle name="Cellule liée 5" xfId="20724" hidden="1" xr:uid="{00000000-0005-0000-0000-000012400000}"/>
    <cellStyle name="Cellule liée 5" xfId="20771" hidden="1" xr:uid="{00000000-0005-0000-0000-000013400000}"/>
    <cellStyle name="Cellule liée 5" xfId="20818" hidden="1" xr:uid="{00000000-0005-0000-0000-000014400000}"/>
    <cellStyle name="Cellule liée 5" xfId="20863" hidden="1" xr:uid="{00000000-0005-0000-0000-000015400000}"/>
    <cellStyle name="Cellule liée 5" xfId="20902" hidden="1" xr:uid="{00000000-0005-0000-0000-000016400000}"/>
    <cellStyle name="Cellule liée 5" xfId="20939" hidden="1" xr:uid="{00000000-0005-0000-0000-000017400000}"/>
    <cellStyle name="Cellule liée 5" xfId="20973" hidden="1" xr:uid="{00000000-0005-0000-0000-000018400000}"/>
    <cellStyle name="Cellule liée 5" xfId="21059" hidden="1" xr:uid="{00000000-0005-0000-0000-000019400000}"/>
    <cellStyle name="Cellule liée 5" xfId="21114" hidden="1" xr:uid="{00000000-0005-0000-0000-00001A400000}"/>
    <cellStyle name="Cellule liée 5" xfId="21178" hidden="1" xr:uid="{00000000-0005-0000-0000-00001B400000}"/>
    <cellStyle name="Cellule liée 5" xfId="21224" hidden="1" xr:uid="{00000000-0005-0000-0000-00001C400000}"/>
    <cellStyle name="Cellule liée 5" xfId="21268" hidden="1" xr:uid="{00000000-0005-0000-0000-00001D400000}"/>
    <cellStyle name="Cellule liée 5" xfId="21307" hidden="1" xr:uid="{00000000-0005-0000-0000-00001E400000}"/>
    <cellStyle name="Cellule liée 5" xfId="21343" hidden="1" xr:uid="{00000000-0005-0000-0000-00001F400000}"/>
    <cellStyle name="Cellule liée 5" xfId="21378" hidden="1" xr:uid="{00000000-0005-0000-0000-000020400000}"/>
    <cellStyle name="Cellule liée 5" xfId="21427" hidden="1" xr:uid="{00000000-0005-0000-0000-000021400000}"/>
    <cellStyle name="Cellule liée 5" xfId="21585" hidden="1" xr:uid="{00000000-0005-0000-0000-000022400000}"/>
    <cellStyle name="Cellule liée 5" xfId="21682" hidden="1" xr:uid="{00000000-0005-0000-0000-000023400000}"/>
    <cellStyle name="Cellule liée 5" xfId="21748" hidden="1" xr:uid="{00000000-0005-0000-0000-000024400000}"/>
    <cellStyle name="Cellule liée 5" xfId="21798" hidden="1" xr:uid="{00000000-0005-0000-0000-000025400000}"/>
    <cellStyle name="Cellule liée 5" xfId="21848" hidden="1" xr:uid="{00000000-0005-0000-0000-000026400000}"/>
    <cellStyle name="Cellule liée 5" xfId="21898" hidden="1" xr:uid="{00000000-0005-0000-0000-000027400000}"/>
    <cellStyle name="Cellule liée 5" xfId="21947" hidden="1" xr:uid="{00000000-0005-0000-0000-000028400000}"/>
    <cellStyle name="Cellule liée 5" xfId="21996" hidden="1" xr:uid="{00000000-0005-0000-0000-000029400000}"/>
    <cellStyle name="Cellule liée 5" xfId="22043" hidden="1" xr:uid="{00000000-0005-0000-0000-00002A400000}"/>
    <cellStyle name="Cellule liée 5" xfId="22090" hidden="1" xr:uid="{00000000-0005-0000-0000-00002B400000}"/>
    <cellStyle name="Cellule liée 5" xfId="22135" hidden="1" xr:uid="{00000000-0005-0000-0000-00002C400000}"/>
    <cellStyle name="Cellule liée 5" xfId="22174" hidden="1" xr:uid="{00000000-0005-0000-0000-00002D400000}"/>
    <cellStyle name="Cellule liée 5" xfId="22211" hidden="1" xr:uid="{00000000-0005-0000-0000-00002E400000}"/>
    <cellStyle name="Cellule liée 5" xfId="22245" hidden="1" xr:uid="{00000000-0005-0000-0000-00002F400000}"/>
    <cellStyle name="Cellule liée 5" xfId="22329" hidden="1" xr:uid="{00000000-0005-0000-0000-000030400000}"/>
    <cellStyle name="Cellule liée 5" xfId="22382" hidden="1" xr:uid="{00000000-0005-0000-0000-000031400000}"/>
    <cellStyle name="Cellule liée 5" xfId="22445" hidden="1" xr:uid="{00000000-0005-0000-0000-000032400000}"/>
    <cellStyle name="Cellule liée 5" xfId="22491" hidden="1" xr:uid="{00000000-0005-0000-0000-000033400000}"/>
    <cellStyle name="Cellule liée 5" xfId="22535" hidden="1" xr:uid="{00000000-0005-0000-0000-000034400000}"/>
    <cellStyle name="Cellule liée 5" xfId="22574" hidden="1" xr:uid="{00000000-0005-0000-0000-000035400000}"/>
    <cellStyle name="Cellule liée 5" xfId="22610" hidden="1" xr:uid="{00000000-0005-0000-0000-000036400000}"/>
    <cellStyle name="Cellule liée 5" xfId="22645" hidden="1" xr:uid="{00000000-0005-0000-0000-000037400000}"/>
    <cellStyle name="Cellule liée 5" xfId="22693" hidden="1" xr:uid="{00000000-0005-0000-0000-000038400000}"/>
    <cellStyle name="Cellule liée 5" xfId="21533" hidden="1" xr:uid="{00000000-0005-0000-0000-000039400000}"/>
    <cellStyle name="Cellule liée 5" xfId="21479" hidden="1" xr:uid="{00000000-0005-0000-0000-00003A400000}"/>
    <cellStyle name="Cellule liée 5" xfId="19183" hidden="1" xr:uid="{00000000-0005-0000-0000-00003B400000}"/>
    <cellStyle name="Cellule liée 5" xfId="22791" hidden="1" xr:uid="{00000000-0005-0000-0000-00003C400000}"/>
    <cellStyle name="Cellule liée 5" xfId="22841" hidden="1" xr:uid="{00000000-0005-0000-0000-00003D400000}"/>
    <cellStyle name="Cellule liée 5" xfId="22891" hidden="1" xr:uid="{00000000-0005-0000-0000-00003E400000}"/>
    <cellStyle name="Cellule liée 5" xfId="22941" hidden="1" xr:uid="{00000000-0005-0000-0000-00003F400000}"/>
    <cellStyle name="Cellule liée 5" xfId="22989" hidden="1" xr:uid="{00000000-0005-0000-0000-000040400000}"/>
    <cellStyle name="Cellule liée 5" xfId="23038" hidden="1" xr:uid="{00000000-0005-0000-0000-000041400000}"/>
    <cellStyle name="Cellule liée 5" xfId="23084" hidden="1" xr:uid="{00000000-0005-0000-0000-000042400000}"/>
    <cellStyle name="Cellule liée 5" xfId="23131" hidden="1" xr:uid="{00000000-0005-0000-0000-000043400000}"/>
    <cellStyle name="Cellule liée 5" xfId="23176" hidden="1" xr:uid="{00000000-0005-0000-0000-000044400000}"/>
    <cellStyle name="Cellule liée 5" xfId="23215" hidden="1" xr:uid="{00000000-0005-0000-0000-000045400000}"/>
    <cellStyle name="Cellule liée 5" xfId="23252" hidden="1" xr:uid="{00000000-0005-0000-0000-000046400000}"/>
    <cellStyle name="Cellule liée 5" xfId="23286" hidden="1" xr:uid="{00000000-0005-0000-0000-000047400000}"/>
    <cellStyle name="Cellule liée 5" xfId="23371" hidden="1" xr:uid="{00000000-0005-0000-0000-000048400000}"/>
    <cellStyle name="Cellule liée 5" xfId="23426" hidden="1" xr:uid="{00000000-0005-0000-0000-000049400000}"/>
    <cellStyle name="Cellule liée 5" xfId="23489" hidden="1" xr:uid="{00000000-0005-0000-0000-00004A400000}"/>
    <cellStyle name="Cellule liée 5" xfId="23535" hidden="1" xr:uid="{00000000-0005-0000-0000-00004B400000}"/>
    <cellStyle name="Cellule liée 5" xfId="23579" hidden="1" xr:uid="{00000000-0005-0000-0000-00004C400000}"/>
    <cellStyle name="Cellule liée 5" xfId="23618" hidden="1" xr:uid="{00000000-0005-0000-0000-00004D400000}"/>
    <cellStyle name="Cellule liée 5" xfId="23654" hidden="1" xr:uid="{00000000-0005-0000-0000-00004E400000}"/>
    <cellStyle name="Cellule liée 5" xfId="23689" hidden="1" xr:uid="{00000000-0005-0000-0000-00004F400000}"/>
    <cellStyle name="Cellule liée 5" xfId="23735" hidden="1" xr:uid="{00000000-0005-0000-0000-000050400000}"/>
    <cellStyle name="Cellule liée 5" xfId="23886" hidden="1" xr:uid="{00000000-0005-0000-0000-000051400000}"/>
    <cellStyle name="Cellule liée 5" xfId="23982" hidden="1" xr:uid="{00000000-0005-0000-0000-000052400000}"/>
    <cellStyle name="Cellule liée 5" xfId="24048" hidden="1" xr:uid="{00000000-0005-0000-0000-000053400000}"/>
    <cellStyle name="Cellule liée 5" xfId="24098" hidden="1" xr:uid="{00000000-0005-0000-0000-000054400000}"/>
    <cellStyle name="Cellule liée 5" xfId="24148" hidden="1" xr:uid="{00000000-0005-0000-0000-000055400000}"/>
    <cellStyle name="Cellule liée 5" xfId="24198" hidden="1" xr:uid="{00000000-0005-0000-0000-000056400000}"/>
    <cellStyle name="Cellule liée 5" xfId="24247" hidden="1" xr:uid="{00000000-0005-0000-0000-000057400000}"/>
    <cellStyle name="Cellule liée 5" xfId="24296" hidden="1" xr:uid="{00000000-0005-0000-0000-000058400000}"/>
    <cellStyle name="Cellule liée 5" xfId="24343" hidden="1" xr:uid="{00000000-0005-0000-0000-000059400000}"/>
    <cellStyle name="Cellule liée 5" xfId="24390" hidden="1" xr:uid="{00000000-0005-0000-0000-00005A400000}"/>
    <cellStyle name="Cellule liée 5" xfId="24435" hidden="1" xr:uid="{00000000-0005-0000-0000-00005B400000}"/>
    <cellStyle name="Cellule liée 5" xfId="24474" hidden="1" xr:uid="{00000000-0005-0000-0000-00005C400000}"/>
    <cellStyle name="Cellule liée 5" xfId="24511" hidden="1" xr:uid="{00000000-0005-0000-0000-00005D400000}"/>
    <cellStyle name="Cellule liée 5" xfId="24545" hidden="1" xr:uid="{00000000-0005-0000-0000-00005E400000}"/>
    <cellStyle name="Cellule liée 5" xfId="24629" hidden="1" xr:uid="{00000000-0005-0000-0000-00005F400000}"/>
    <cellStyle name="Cellule liée 5" xfId="24682" hidden="1" xr:uid="{00000000-0005-0000-0000-000060400000}"/>
    <cellStyle name="Cellule liée 5" xfId="24745" hidden="1" xr:uid="{00000000-0005-0000-0000-000061400000}"/>
    <cellStyle name="Cellule liée 5" xfId="24791" hidden="1" xr:uid="{00000000-0005-0000-0000-000062400000}"/>
    <cellStyle name="Cellule liée 5" xfId="24835" hidden="1" xr:uid="{00000000-0005-0000-0000-000063400000}"/>
    <cellStyle name="Cellule liée 5" xfId="24874" hidden="1" xr:uid="{00000000-0005-0000-0000-000064400000}"/>
    <cellStyle name="Cellule liée 5" xfId="24910" hidden="1" xr:uid="{00000000-0005-0000-0000-000065400000}"/>
    <cellStyle name="Cellule liée 5" xfId="24945" hidden="1" xr:uid="{00000000-0005-0000-0000-000066400000}"/>
    <cellStyle name="Cellule liée 5" xfId="24991" hidden="1" xr:uid="{00000000-0005-0000-0000-000067400000}"/>
    <cellStyle name="Cellule liée 5" xfId="23834" hidden="1" xr:uid="{00000000-0005-0000-0000-000068400000}"/>
    <cellStyle name="Cellule liée 5" xfId="23784" hidden="1" xr:uid="{00000000-0005-0000-0000-000069400000}"/>
    <cellStyle name="Cellule liée 5" xfId="21489" hidden="1" xr:uid="{00000000-0005-0000-0000-00006A400000}"/>
    <cellStyle name="Cellule liée 5" xfId="25090" hidden="1" xr:uid="{00000000-0005-0000-0000-00006B400000}"/>
    <cellStyle name="Cellule liée 5" xfId="25140" hidden="1" xr:uid="{00000000-0005-0000-0000-00006C400000}"/>
    <cellStyle name="Cellule liée 5" xfId="25190" hidden="1" xr:uid="{00000000-0005-0000-0000-00006D400000}"/>
    <cellStyle name="Cellule liée 5" xfId="25240" hidden="1" xr:uid="{00000000-0005-0000-0000-00006E400000}"/>
    <cellStyle name="Cellule liée 5" xfId="25289" hidden="1" xr:uid="{00000000-0005-0000-0000-00006F400000}"/>
    <cellStyle name="Cellule liée 5" xfId="25338" hidden="1" xr:uid="{00000000-0005-0000-0000-000070400000}"/>
    <cellStyle name="Cellule liée 5" xfId="25385" hidden="1" xr:uid="{00000000-0005-0000-0000-000071400000}"/>
    <cellStyle name="Cellule liée 5" xfId="25431" hidden="1" xr:uid="{00000000-0005-0000-0000-000072400000}"/>
    <cellStyle name="Cellule liée 5" xfId="25475" hidden="1" xr:uid="{00000000-0005-0000-0000-000073400000}"/>
    <cellStyle name="Cellule liée 5" xfId="25513" hidden="1" xr:uid="{00000000-0005-0000-0000-000074400000}"/>
    <cellStyle name="Cellule liée 5" xfId="25550" hidden="1" xr:uid="{00000000-0005-0000-0000-000075400000}"/>
    <cellStyle name="Cellule liée 5" xfId="25584" hidden="1" xr:uid="{00000000-0005-0000-0000-000076400000}"/>
    <cellStyle name="Cellule liée 5" xfId="25667" hidden="1" xr:uid="{00000000-0005-0000-0000-000077400000}"/>
    <cellStyle name="Cellule liée 5" xfId="25722" hidden="1" xr:uid="{00000000-0005-0000-0000-000078400000}"/>
    <cellStyle name="Cellule liée 5" xfId="25784" hidden="1" xr:uid="{00000000-0005-0000-0000-000079400000}"/>
    <cellStyle name="Cellule liée 5" xfId="25830" hidden="1" xr:uid="{00000000-0005-0000-0000-00007A400000}"/>
    <cellStyle name="Cellule liée 5" xfId="25874" hidden="1" xr:uid="{00000000-0005-0000-0000-00007B400000}"/>
    <cellStyle name="Cellule liée 5" xfId="25913" hidden="1" xr:uid="{00000000-0005-0000-0000-00007C400000}"/>
    <cellStyle name="Cellule liée 5" xfId="25949" hidden="1" xr:uid="{00000000-0005-0000-0000-00007D400000}"/>
    <cellStyle name="Cellule liée 5" xfId="25984" hidden="1" xr:uid="{00000000-0005-0000-0000-00007E400000}"/>
    <cellStyle name="Cellule liée 5" xfId="26029" hidden="1" xr:uid="{00000000-0005-0000-0000-00007F400000}"/>
    <cellStyle name="Cellule liée 5" xfId="26151" hidden="1" xr:uid="{00000000-0005-0000-0000-000080400000}"/>
    <cellStyle name="Cellule liée 5" xfId="26247" hidden="1" xr:uid="{00000000-0005-0000-0000-000081400000}"/>
    <cellStyle name="Cellule liée 5" xfId="26313" hidden="1" xr:uid="{00000000-0005-0000-0000-000082400000}"/>
    <cellStyle name="Cellule liée 5" xfId="26363" hidden="1" xr:uid="{00000000-0005-0000-0000-000083400000}"/>
    <cellStyle name="Cellule liée 5" xfId="26413" hidden="1" xr:uid="{00000000-0005-0000-0000-000084400000}"/>
    <cellStyle name="Cellule liée 5" xfId="26463" hidden="1" xr:uid="{00000000-0005-0000-0000-000085400000}"/>
    <cellStyle name="Cellule liée 5" xfId="26512" hidden="1" xr:uid="{00000000-0005-0000-0000-000086400000}"/>
    <cellStyle name="Cellule liée 5" xfId="26561" hidden="1" xr:uid="{00000000-0005-0000-0000-000087400000}"/>
    <cellStyle name="Cellule liée 5" xfId="26608" hidden="1" xr:uid="{00000000-0005-0000-0000-000088400000}"/>
    <cellStyle name="Cellule liée 5" xfId="26655" hidden="1" xr:uid="{00000000-0005-0000-0000-000089400000}"/>
    <cellStyle name="Cellule liée 5" xfId="26700" hidden="1" xr:uid="{00000000-0005-0000-0000-00008A400000}"/>
    <cellStyle name="Cellule liée 5" xfId="26739" hidden="1" xr:uid="{00000000-0005-0000-0000-00008B400000}"/>
    <cellStyle name="Cellule liée 5" xfId="26776" hidden="1" xr:uid="{00000000-0005-0000-0000-00008C400000}"/>
    <cellStyle name="Cellule liée 5" xfId="26810" hidden="1" xr:uid="{00000000-0005-0000-0000-00008D400000}"/>
    <cellStyle name="Cellule liée 5" xfId="26893" hidden="1" xr:uid="{00000000-0005-0000-0000-00008E400000}"/>
    <cellStyle name="Cellule liée 5" xfId="26946" hidden="1" xr:uid="{00000000-0005-0000-0000-00008F400000}"/>
    <cellStyle name="Cellule liée 5" xfId="27008" hidden="1" xr:uid="{00000000-0005-0000-0000-000090400000}"/>
    <cellStyle name="Cellule liée 5" xfId="27054" hidden="1" xr:uid="{00000000-0005-0000-0000-000091400000}"/>
    <cellStyle name="Cellule liée 5" xfId="27098" hidden="1" xr:uid="{00000000-0005-0000-0000-000092400000}"/>
    <cellStyle name="Cellule liée 5" xfId="27137" hidden="1" xr:uid="{00000000-0005-0000-0000-000093400000}"/>
    <cellStyle name="Cellule liée 5" xfId="27173" hidden="1" xr:uid="{00000000-0005-0000-0000-000094400000}"/>
    <cellStyle name="Cellule liée 5" xfId="27208" hidden="1" xr:uid="{00000000-0005-0000-0000-000095400000}"/>
    <cellStyle name="Cellule liée 5" xfId="27253" hidden="1" xr:uid="{00000000-0005-0000-0000-000096400000}"/>
    <cellStyle name="Cellule liée 5" xfId="26100" hidden="1" xr:uid="{00000000-0005-0000-0000-000097400000}"/>
    <cellStyle name="Cellule liée 5" xfId="26067" hidden="1" xr:uid="{00000000-0005-0000-0000-000098400000}"/>
    <cellStyle name="Cellule liée 5" xfId="25041" hidden="1" xr:uid="{00000000-0005-0000-0000-000099400000}"/>
    <cellStyle name="Cellule liée 5" xfId="27325" hidden="1" xr:uid="{00000000-0005-0000-0000-00009A400000}"/>
    <cellStyle name="Cellule liée 5" xfId="27374" hidden="1" xr:uid="{00000000-0005-0000-0000-00009B400000}"/>
    <cellStyle name="Cellule liée 5" xfId="27423" hidden="1" xr:uid="{00000000-0005-0000-0000-00009C400000}"/>
    <cellStyle name="Cellule liée 5" xfId="27472" hidden="1" xr:uid="{00000000-0005-0000-0000-00009D400000}"/>
    <cellStyle name="Cellule liée 5" xfId="27520" hidden="1" xr:uid="{00000000-0005-0000-0000-00009E400000}"/>
    <cellStyle name="Cellule liée 5" xfId="27568" hidden="1" xr:uid="{00000000-0005-0000-0000-00009F400000}"/>
    <cellStyle name="Cellule liée 5" xfId="27614" hidden="1" xr:uid="{00000000-0005-0000-0000-0000A0400000}"/>
    <cellStyle name="Cellule liée 5" xfId="27661" hidden="1" xr:uid="{00000000-0005-0000-0000-0000A1400000}"/>
    <cellStyle name="Cellule liée 5" xfId="27706" hidden="1" xr:uid="{00000000-0005-0000-0000-0000A2400000}"/>
    <cellStyle name="Cellule liée 5" xfId="27745" hidden="1" xr:uid="{00000000-0005-0000-0000-0000A3400000}"/>
    <cellStyle name="Cellule liée 5" xfId="27782" hidden="1" xr:uid="{00000000-0005-0000-0000-0000A4400000}"/>
    <cellStyle name="Cellule liée 5" xfId="27816" hidden="1" xr:uid="{00000000-0005-0000-0000-0000A5400000}"/>
    <cellStyle name="Cellule liée 5" xfId="27898" hidden="1" xr:uid="{00000000-0005-0000-0000-0000A6400000}"/>
    <cellStyle name="Cellule liée 5" xfId="27951" hidden="1" xr:uid="{00000000-0005-0000-0000-0000A7400000}"/>
    <cellStyle name="Cellule liée 5" xfId="28013" hidden="1" xr:uid="{00000000-0005-0000-0000-0000A8400000}"/>
    <cellStyle name="Cellule liée 5" xfId="28059" hidden="1" xr:uid="{00000000-0005-0000-0000-0000A9400000}"/>
    <cellStyle name="Cellule liée 5" xfId="28103" hidden="1" xr:uid="{00000000-0005-0000-0000-0000AA400000}"/>
    <cellStyle name="Cellule liée 5" xfId="28142" hidden="1" xr:uid="{00000000-0005-0000-0000-0000AB400000}"/>
    <cellStyle name="Cellule liée 5" xfId="28178" hidden="1" xr:uid="{00000000-0005-0000-0000-0000AC400000}"/>
    <cellStyle name="Cellule liée 5" xfId="28213" hidden="1" xr:uid="{00000000-0005-0000-0000-0000AD400000}"/>
    <cellStyle name="Cellule liée 5" xfId="28258" hidden="1" xr:uid="{00000000-0005-0000-0000-0000AE400000}"/>
    <cellStyle name="Cellule liée 5" xfId="28358" hidden="1" xr:uid="{00000000-0005-0000-0000-0000AF400000}"/>
    <cellStyle name="Cellule liée 5" xfId="28453" hidden="1" xr:uid="{00000000-0005-0000-0000-0000B0400000}"/>
    <cellStyle name="Cellule liée 5" xfId="28519" hidden="1" xr:uid="{00000000-0005-0000-0000-0000B1400000}"/>
    <cellStyle name="Cellule liée 5" xfId="28569" hidden="1" xr:uid="{00000000-0005-0000-0000-0000B2400000}"/>
    <cellStyle name="Cellule liée 5" xfId="28619" hidden="1" xr:uid="{00000000-0005-0000-0000-0000B3400000}"/>
    <cellStyle name="Cellule liée 5" xfId="28669" hidden="1" xr:uid="{00000000-0005-0000-0000-0000B4400000}"/>
    <cellStyle name="Cellule liée 5" xfId="28718" hidden="1" xr:uid="{00000000-0005-0000-0000-0000B5400000}"/>
    <cellStyle name="Cellule liée 5" xfId="28767" hidden="1" xr:uid="{00000000-0005-0000-0000-0000B6400000}"/>
    <cellStyle name="Cellule liée 5" xfId="28814" hidden="1" xr:uid="{00000000-0005-0000-0000-0000B7400000}"/>
    <cellStyle name="Cellule liée 5" xfId="28861" hidden="1" xr:uid="{00000000-0005-0000-0000-0000B8400000}"/>
    <cellStyle name="Cellule liée 5" xfId="28906" hidden="1" xr:uid="{00000000-0005-0000-0000-0000B9400000}"/>
    <cellStyle name="Cellule liée 5" xfId="28945" hidden="1" xr:uid="{00000000-0005-0000-0000-0000BA400000}"/>
    <cellStyle name="Cellule liée 5" xfId="28982" hidden="1" xr:uid="{00000000-0005-0000-0000-0000BB400000}"/>
    <cellStyle name="Cellule liée 5" xfId="29016" hidden="1" xr:uid="{00000000-0005-0000-0000-0000BC400000}"/>
    <cellStyle name="Cellule liée 5" xfId="29098" hidden="1" xr:uid="{00000000-0005-0000-0000-0000BD400000}"/>
    <cellStyle name="Cellule liée 5" xfId="29151" hidden="1" xr:uid="{00000000-0005-0000-0000-0000BE400000}"/>
    <cellStyle name="Cellule liée 5" xfId="29213" hidden="1" xr:uid="{00000000-0005-0000-0000-0000BF400000}"/>
    <cellStyle name="Cellule liée 5" xfId="29259" hidden="1" xr:uid="{00000000-0005-0000-0000-0000C0400000}"/>
    <cellStyle name="Cellule liée 5" xfId="29303" hidden="1" xr:uid="{00000000-0005-0000-0000-0000C1400000}"/>
    <cellStyle name="Cellule liée 5" xfId="29342" hidden="1" xr:uid="{00000000-0005-0000-0000-0000C2400000}"/>
    <cellStyle name="Cellule liée 5" xfId="29378" hidden="1" xr:uid="{00000000-0005-0000-0000-0000C3400000}"/>
    <cellStyle name="Cellule liée 5" xfId="29413" hidden="1" xr:uid="{00000000-0005-0000-0000-0000C4400000}"/>
    <cellStyle name="Cellule liée 5" xfId="29458" hidden="1" xr:uid="{00000000-0005-0000-0000-0000C5400000}"/>
    <cellStyle name="Cellule liée 5" xfId="28308" hidden="1" xr:uid="{00000000-0005-0000-0000-0000C6400000}"/>
    <cellStyle name="Cellule liée 5" xfId="29509" hidden="1" xr:uid="{00000000-0005-0000-0000-0000C7400000}"/>
    <cellStyle name="Cellule liée 5" xfId="29595" hidden="1" xr:uid="{00000000-0005-0000-0000-0000C8400000}"/>
    <cellStyle name="Cellule liée 5" xfId="29661" hidden="1" xr:uid="{00000000-0005-0000-0000-0000C9400000}"/>
    <cellStyle name="Cellule liée 5" xfId="29710" hidden="1" xr:uid="{00000000-0005-0000-0000-0000CA400000}"/>
    <cellStyle name="Cellule liée 5" xfId="29759" hidden="1" xr:uid="{00000000-0005-0000-0000-0000CB400000}"/>
    <cellStyle name="Cellule liée 5" xfId="29808" hidden="1" xr:uid="{00000000-0005-0000-0000-0000CC400000}"/>
    <cellStyle name="Cellule liée 5" xfId="29856" hidden="1" xr:uid="{00000000-0005-0000-0000-0000CD400000}"/>
    <cellStyle name="Cellule liée 5" xfId="29904" hidden="1" xr:uid="{00000000-0005-0000-0000-0000CE400000}"/>
    <cellStyle name="Cellule liée 5" xfId="29950" hidden="1" xr:uid="{00000000-0005-0000-0000-0000CF400000}"/>
    <cellStyle name="Cellule liée 5" xfId="29996" hidden="1" xr:uid="{00000000-0005-0000-0000-0000D0400000}"/>
    <cellStyle name="Cellule liée 5" xfId="30040" hidden="1" xr:uid="{00000000-0005-0000-0000-0000D1400000}"/>
    <cellStyle name="Cellule liée 5" xfId="30078" hidden="1" xr:uid="{00000000-0005-0000-0000-0000D2400000}"/>
    <cellStyle name="Cellule liée 5" xfId="30115" hidden="1" xr:uid="{00000000-0005-0000-0000-0000D3400000}"/>
    <cellStyle name="Cellule liée 5" xfId="30149" hidden="1" xr:uid="{00000000-0005-0000-0000-0000D4400000}"/>
    <cellStyle name="Cellule liée 5" xfId="30230" hidden="1" xr:uid="{00000000-0005-0000-0000-0000D5400000}"/>
    <cellStyle name="Cellule liée 5" xfId="30283" hidden="1" xr:uid="{00000000-0005-0000-0000-0000D6400000}"/>
    <cellStyle name="Cellule liée 5" xfId="30345" hidden="1" xr:uid="{00000000-0005-0000-0000-0000D7400000}"/>
    <cellStyle name="Cellule liée 5" xfId="30391" hidden="1" xr:uid="{00000000-0005-0000-0000-0000D8400000}"/>
    <cellStyle name="Cellule liée 5" xfId="30435" hidden="1" xr:uid="{00000000-0005-0000-0000-0000D9400000}"/>
    <cellStyle name="Cellule liée 5" xfId="30474" hidden="1" xr:uid="{00000000-0005-0000-0000-0000DA400000}"/>
    <cellStyle name="Cellule liée 5" xfId="30510" hidden="1" xr:uid="{00000000-0005-0000-0000-0000DB400000}"/>
    <cellStyle name="Cellule liée 5" xfId="30545" hidden="1" xr:uid="{00000000-0005-0000-0000-0000DC400000}"/>
    <cellStyle name="Cellule liée 5" xfId="30590" hidden="1" xr:uid="{00000000-0005-0000-0000-0000DD400000}"/>
    <cellStyle name="Cellule liée 5" xfId="30690" hidden="1" xr:uid="{00000000-0005-0000-0000-0000DE400000}"/>
    <cellStyle name="Cellule liée 5" xfId="30785" hidden="1" xr:uid="{00000000-0005-0000-0000-0000DF400000}"/>
    <cellStyle name="Cellule liée 5" xfId="30851" hidden="1" xr:uid="{00000000-0005-0000-0000-0000E0400000}"/>
    <cellStyle name="Cellule liée 5" xfId="30901" hidden="1" xr:uid="{00000000-0005-0000-0000-0000E1400000}"/>
    <cellStyle name="Cellule liée 5" xfId="30951" hidden="1" xr:uid="{00000000-0005-0000-0000-0000E2400000}"/>
    <cellStyle name="Cellule liée 5" xfId="31001" hidden="1" xr:uid="{00000000-0005-0000-0000-0000E3400000}"/>
    <cellStyle name="Cellule liée 5" xfId="31050" hidden="1" xr:uid="{00000000-0005-0000-0000-0000E4400000}"/>
    <cellStyle name="Cellule liée 5" xfId="31099" hidden="1" xr:uid="{00000000-0005-0000-0000-0000E5400000}"/>
    <cellStyle name="Cellule liée 5" xfId="31146" hidden="1" xr:uid="{00000000-0005-0000-0000-0000E6400000}"/>
    <cellStyle name="Cellule liée 5" xfId="31193" hidden="1" xr:uid="{00000000-0005-0000-0000-0000E7400000}"/>
    <cellStyle name="Cellule liée 5" xfId="31238" hidden="1" xr:uid="{00000000-0005-0000-0000-0000E8400000}"/>
    <cellStyle name="Cellule liée 5" xfId="31277" hidden="1" xr:uid="{00000000-0005-0000-0000-0000E9400000}"/>
    <cellStyle name="Cellule liée 5" xfId="31314" hidden="1" xr:uid="{00000000-0005-0000-0000-0000EA400000}"/>
    <cellStyle name="Cellule liée 5" xfId="31348" hidden="1" xr:uid="{00000000-0005-0000-0000-0000EB400000}"/>
    <cellStyle name="Cellule liée 5" xfId="31430" hidden="1" xr:uid="{00000000-0005-0000-0000-0000EC400000}"/>
    <cellStyle name="Cellule liée 5" xfId="31483" hidden="1" xr:uid="{00000000-0005-0000-0000-0000ED400000}"/>
    <cellStyle name="Cellule liée 5" xfId="31545" hidden="1" xr:uid="{00000000-0005-0000-0000-0000EE400000}"/>
    <cellStyle name="Cellule liée 5" xfId="31591" hidden="1" xr:uid="{00000000-0005-0000-0000-0000EF400000}"/>
    <cellStyle name="Cellule liée 5" xfId="31635" hidden="1" xr:uid="{00000000-0005-0000-0000-0000F0400000}"/>
    <cellStyle name="Cellule liée 5" xfId="31674" hidden="1" xr:uid="{00000000-0005-0000-0000-0000F1400000}"/>
    <cellStyle name="Cellule liée 5" xfId="31710" hidden="1" xr:uid="{00000000-0005-0000-0000-0000F2400000}"/>
    <cellStyle name="Cellule liée 5" xfId="31745" hidden="1" xr:uid="{00000000-0005-0000-0000-0000F3400000}"/>
    <cellStyle name="Cellule liée 5" xfId="31790" hidden="1" xr:uid="{00000000-0005-0000-0000-0000F4400000}"/>
    <cellStyle name="Cellule liée 5" xfId="30640" xr:uid="{00000000-0005-0000-0000-0000F5400000}"/>
    <cellStyle name="Cellule liée 6" xfId="141" hidden="1" xr:uid="{00000000-0005-0000-0000-0000F6400000}"/>
    <cellStyle name="Cellule liée 6" xfId="247" hidden="1" xr:uid="{00000000-0005-0000-0000-0000F7400000}"/>
    <cellStyle name="Cellule liée 6" xfId="294" hidden="1" xr:uid="{00000000-0005-0000-0000-0000F8400000}"/>
    <cellStyle name="Cellule liée 6" xfId="344" hidden="1" xr:uid="{00000000-0005-0000-0000-0000F9400000}"/>
    <cellStyle name="Cellule liée 6" xfId="394" hidden="1" xr:uid="{00000000-0005-0000-0000-0000FA400000}"/>
    <cellStyle name="Cellule liée 6" xfId="444" hidden="1" xr:uid="{00000000-0005-0000-0000-0000FB400000}"/>
    <cellStyle name="Cellule liée 6" xfId="493" hidden="1" xr:uid="{00000000-0005-0000-0000-0000FC400000}"/>
    <cellStyle name="Cellule liée 6" xfId="542" hidden="1" xr:uid="{00000000-0005-0000-0000-0000FD400000}"/>
    <cellStyle name="Cellule liée 6" xfId="590" hidden="1" xr:uid="{00000000-0005-0000-0000-0000FE400000}"/>
    <cellStyle name="Cellule liée 6" xfId="637" hidden="1" xr:uid="{00000000-0005-0000-0000-0000FF400000}"/>
    <cellStyle name="Cellule liée 6" xfId="682" hidden="1" xr:uid="{00000000-0005-0000-0000-000000410000}"/>
    <cellStyle name="Cellule liée 6" xfId="721" hidden="1" xr:uid="{00000000-0005-0000-0000-000001410000}"/>
    <cellStyle name="Cellule liée 6" xfId="758" hidden="1" xr:uid="{00000000-0005-0000-0000-000002410000}"/>
    <cellStyle name="Cellule liée 6" xfId="793" hidden="1" xr:uid="{00000000-0005-0000-0000-000003410000}"/>
    <cellStyle name="Cellule liée 6" xfId="899" hidden="1" xr:uid="{00000000-0005-0000-0000-000004410000}"/>
    <cellStyle name="Cellule liée 6" xfId="926" hidden="1" xr:uid="{00000000-0005-0000-0000-000005410000}"/>
    <cellStyle name="Cellule liée 6" xfId="1000" hidden="1" xr:uid="{00000000-0005-0000-0000-000006410000}"/>
    <cellStyle name="Cellule liée 6" xfId="936" hidden="1" xr:uid="{00000000-0005-0000-0000-000007410000}"/>
    <cellStyle name="Cellule liée 6" xfId="992" hidden="1" xr:uid="{00000000-0005-0000-0000-000008410000}"/>
    <cellStyle name="Cellule liée 6" xfId="991" hidden="1" xr:uid="{00000000-0005-0000-0000-000009410000}"/>
    <cellStyle name="Cellule liée 6" xfId="1041" hidden="1" xr:uid="{00000000-0005-0000-0000-00000A410000}"/>
    <cellStyle name="Cellule liée 6" xfId="1086" hidden="1" xr:uid="{00000000-0005-0000-0000-00000B410000}"/>
    <cellStyle name="Cellule liée 6" xfId="1270" hidden="1" xr:uid="{00000000-0005-0000-0000-00000C410000}"/>
    <cellStyle name="Cellule liée 6" xfId="1517" hidden="1" xr:uid="{00000000-0005-0000-0000-00000D410000}"/>
    <cellStyle name="Cellule liée 6" xfId="1623" hidden="1" xr:uid="{00000000-0005-0000-0000-00000E410000}"/>
    <cellStyle name="Cellule liée 6" xfId="1670" hidden="1" xr:uid="{00000000-0005-0000-0000-00000F410000}"/>
    <cellStyle name="Cellule liée 6" xfId="1720" hidden="1" xr:uid="{00000000-0005-0000-0000-000010410000}"/>
    <cellStyle name="Cellule liée 6" xfId="1770" hidden="1" xr:uid="{00000000-0005-0000-0000-000011410000}"/>
    <cellStyle name="Cellule liée 6" xfId="1820" hidden="1" xr:uid="{00000000-0005-0000-0000-000012410000}"/>
    <cellStyle name="Cellule liée 6" xfId="1869" hidden="1" xr:uid="{00000000-0005-0000-0000-000013410000}"/>
    <cellStyle name="Cellule liée 6" xfId="1918" hidden="1" xr:uid="{00000000-0005-0000-0000-000014410000}"/>
    <cellStyle name="Cellule liée 6" xfId="1966" hidden="1" xr:uid="{00000000-0005-0000-0000-000015410000}"/>
    <cellStyle name="Cellule liée 6" xfId="2013" hidden="1" xr:uid="{00000000-0005-0000-0000-000016410000}"/>
    <cellStyle name="Cellule liée 6" xfId="2058" hidden="1" xr:uid="{00000000-0005-0000-0000-000017410000}"/>
    <cellStyle name="Cellule liée 6" xfId="2097" hidden="1" xr:uid="{00000000-0005-0000-0000-000018410000}"/>
    <cellStyle name="Cellule liée 6" xfId="2134" hidden="1" xr:uid="{00000000-0005-0000-0000-000019410000}"/>
    <cellStyle name="Cellule liée 6" xfId="2169" hidden="1" xr:uid="{00000000-0005-0000-0000-00001A410000}"/>
    <cellStyle name="Cellule liée 6" xfId="2275" hidden="1" xr:uid="{00000000-0005-0000-0000-00001B410000}"/>
    <cellStyle name="Cellule liée 6" xfId="2302" hidden="1" xr:uid="{00000000-0005-0000-0000-00001C410000}"/>
    <cellStyle name="Cellule liée 6" xfId="2376" hidden="1" xr:uid="{00000000-0005-0000-0000-00001D410000}"/>
    <cellStyle name="Cellule liée 6" xfId="2312" hidden="1" xr:uid="{00000000-0005-0000-0000-00001E410000}"/>
    <cellStyle name="Cellule liée 6" xfId="2368" hidden="1" xr:uid="{00000000-0005-0000-0000-00001F410000}"/>
    <cellStyle name="Cellule liée 6" xfId="2367" hidden="1" xr:uid="{00000000-0005-0000-0000-000020410000}"/>
    <cellStyle name="Cellule liée 6" xfId="2417" hidden="1" xr:uid="{00000000-0005-0000-0000-000021410000}"/>
    <cellStyle name="Cellule liée 6" xfId="2462" hidden="1" xr:uid="{00000000-0005-0000-0000-000022410000}"/>
    <cellStyle name="Cellule liée 6" xfId="2645" hidden="1" xr:uid="{00000000-0005-0000-0000-000023410000}"/>
    <cellStyle name="Cellule liée 6" xfId="1444" hidden="1" xr:uid="{00000000-0005-0000-0000-000024410000}"/>
    <cellStyle name="Cellule liée 6" xfId="2351" hidden="1" xr:uid="{00000000-0005-0000-0000-000025410000}"/>
    <cellStyle name="Cellule liée 6" xfId="2818" hidden="1" xr:uid="{00000000-0005-0000-0000-000026410000}"/>
    <cellStyle name="Cellule liée 6" xfId="2865" hidden="1" xr:uid="{00000000-0005-0000-0000-000027410000}"/>
    <cellStyle name="Cellule liée 6" xfId="2914" hidden="1" xr:uid="{00000000-0005-0000-0000-000028410000}"/>
    <cellStyle name="Cellule liée 6" xfId="2964" hidden="1" xr:uid="{00000000-0005-0000-0000-000029410000}"/>
    <cellStyle name="Cellule liée 6" xfId="3014" hidden="1" xr:uid="{00000000-0005-0000-0000-00002A410000}"/>
    <cellStyle name="Cellule liée 6" xfId="3063" hidden="1" xr:uid="{00000000-0005-0000-0000-00002B410000}"/>
    <cellStyle name="Cellule liée 6" xfId="3112" hidden="1" xr:uid="{00000000-0005-0000-0000-00002C410000}"/>
    <cellStyle name="Cellule liée 6" xfId="3160" hidden="1" xr:uid="{00000000-0005-0000-0000-00002D410000}"/>
    <cellStyle name="Cellule liée 6" xfId="3207" hidden="1" xr:uid="{00000000-0005-0000-0000-00002E410000}"/>
    <cellStyle name="Cellule liée 6" xfId="3252" hidden="1" xr:uid="{00000000-0005-0000-0000-00002F410000}"/>
    <cellStyle name="Cellule liée 6" xfId="3291" hidden="1" xr:uid="{00000000-0005-0000-0000-000030410000}"/>
    <cellStyle name="Cellule liée 6" xfId="3328" hidden="1" xr:uid="{00000000-0005-0000-0000-000031410000}"/>
    <cellStyle name="Cellule liée 6" xfId="3363" hidden="1" xr:uid="{00000000-0005-0000-0000-000032410000}"/>
    <cellStyle name="Cellule liée 6" xfId="3468" hidden="1" xr:uid="{00000000-0005-0000-0000-000033410000}"/>
    <cellStyle name="Cellule liée 6" xfId="3495" hidden="1" xr:uid="{00000000-0005-0000-0000-000034410000}"/>
    <cellStyle name="Cellule liée 6" xfId="3568" hidden="1" xr:uid="{00000000-0005-0000-0000-000035410000}"/>
    <cellStyle name="Cellule liée 6" xfId="3505" hidden="1" xr:uid="{00000000-0005-0000-0000-000036410000}"/>
    <cellStyle name="Cellule liée 6" xfId="3560" hidden="1" xr:uid="{00000000-0005-0000-0000-000037410000}"/>
    <cellStyle name="Cellule liée 6" xfId="3559" hidden="1" xr:uid="{00000000-0005-0000-0000-000038410000}"/>
    <cellStyle name="Cellule liée 6" xfId="3609" hidden="1" xr:uid="{00000000-0005-0000-0000-000039410000}"/>
    <cellStyle name="Cellule liée 6" xfId="3654" hidden="1" xr:uid="{00000000-0005-0000-0000-00003A410000}"/>
    <cellStyle name="Cellule liée 6" xfId="3836" hidden="1" xr:uid="{00000000-0005-0000-0000-00003B410000}"/>
    <cellStyle name="Cellule liée 6" xfId="2683" hidden="1" xr:uid="{00000000-0005-0000-0000-00003C410000}"/>
    <cellStyle name="Cellule liée 6" xfId="2713" hidden="1" xr:uid="{00000000-0005-0000-0000-00003D410000}"/>
    <cellStyle name="Cellule liée 6" xfId="3975" hidden="1" xr:uid="{00000000-0005-0000-0000-00003E410000}"/>
    <cellStyle name="Cellule liée 6" xfId="4025" hidden="1" xr:uid="{00000000-0005-0000-0000-00003F410000}"/>
    <cellStyle name="Cellule liée 6" xfId="4075" hidden="1" xr:uid="{00000000-0005-0000-0000-000040410000}"/>
    <cellStyle name="Cellule liée 6" xfId="4125" hidden="1" xr:uid="{00000000-0005-0000-0000-000041410000}"/>
    <cellStyle name="Cellule liée 6" xfId="4174" hidden="1" xr:uid="{00000000-0005-0000-0000-000042410000}"/>
    <cellStyle name="Cellule liée 6" xfId="4223" hidden="1" xr:uid="{00000000-0005-0000-0000-000043410000}"/>
    <cellStyle name="Cellule liée 6" xfId="4271" hidden="1" xr:uid="{00000000-0005-0000-0000-000044410000}"/>
    <cellStyle name="Cellule liée 6" xfId="4318" hidden="1" xr:uid="{00000000-0005-0000-0000-000045410000}"/>
    <cellStyle name="Cellule liée 6" xfId="4363" hidden="1" xr:uid="{00000000-0005-0000-0000-000046410000}"/>
    <cellStyle name="Cellule liée 6" xfId="4402" hidden="1" xr:uid="{00000000-0005-0000-0000-000047410000}"/>
    <cellStyle name="Cellule liée 6" xfId="4439" hidden="1" xr:uid="{00000000-0005-0000-0000-000048410000}"/>
    <cellStyle name="Cellule liée 6" xfId="4474" hidden="1" xr:uid="{00000000-0005-0000-0000-000049410000}"/>
    <cellStyle name="Cellule liée 6" xfId="4574" hidden="1" xr:uid="{00000000-0005-0000-0000-00004A410000}"/>
    <cellStyle name="Cellule liée 6" xfId="4600" hidden="1" xr:uid="{00000000-0005-0000-0000-00004B410000}"/>
    <cellStyle name="Cellule liée 6" xfId="4672" hidden="1" xr:uid="{00000000-0005-0000-0000-00004C410000}"/>
    <cellStyle name="Cellule liée 6" xfId="4610" hidden="1" xr:uid="{00000000-0005-0000-0000-00004D410000}"/>
    <cellStyle name="Cellule liée 6" xfId="4664" hidden="1" xr:uid="{00000000-0005-0000-0000-00004E410000}"/>
    <cellStyle name="Cellule liée 6" xfId="4663" hidden="1" xr:uid="{00000000-0005-0000-0000-00004F410000}"/>
    <cellStyle name="Cellule liée 6" xfId="4713" hidden="1" xr:uid="{00000000-0005-0000-0000-000050410000}"/>
    <cellStyle name="Cellule liée 6" xfId="4758" hidden="1" xr:uid="{00000000-0005-0000-0000-000051410000}"/>
    <cellStyle name="Cellule liée 6" xfId="4936" hidden="1" xr:uid="{00000000-0005-0000-0000-000052410000}"/>
    <cellStyle name="Cellule liée 6" xfId="3905" hidden="1" xr:uid="{00000000-0005-0000-0000-000053410000}"/>
    <cellStyle name="Cellule liée 6" xfId="4965" hidden="1" xr:uid="{00000000-0005-0000-0000-000054410000}"/>
    <cellStyle name="Cellule liée 6" xfId="5029" hidden="1" xr:uid="{00000000-0005-0000-0000-000055410000}"/>
    <cellStyle name="Cellule liée 6" xfId="5075" hidden="1" xr:uid="{00000000-0005-0000-0000-000056410000}"/>
    <cellStyle name="Cellule liée 6" xfId="5124" hidden="1" xr:uid="{00000000-0005-0000-0000-000057410000}"/>
    <cellStyle name="Cellule liée 6" xfId="5174" hidden="1" xr:uid="{00000000-0005-0000-0000-000058410000}"/>
    <cellStyle name="Cellule liée 6" xfId="5224" hidden="1" xr:uid="{00000000-0005-0000-0000-000059410000}"/>
    <cellStyle name="Cellule liée 6" xfId="5273" hidden="1" xr:uid="{00000000-0005-0000-0000-00005A410000}"/>
    <cellStyle name="Cellule liée 6" xfId="5322" hidden="1" xr:uid="{00000000-0005-0000-0000-00005B410000}"/>
    <cellStyle name="Cellule liée 6" xfId="5370" hidden="1" xr:uid="{00000000-0005-0000-0000-00005C410000}"/>
    <cellStyle name="Cellule liée 6" xfId="5417" hidden="1" xr:uid="{00000000-0005-0000-0000-00005D410000}"/>
    <cellStyle name="Cellule liée 6" xfId="5462" hidden="1" xr:uid="{00000000-0005-0000-0000-00005E410000}"/>
    <cellStyle name="Cellule liée 6" xfId="5501" hidden="1" xr:uid="{00000000-0005-0000-0000-00005F410000}"/>
    <cellStyle name="Cellule liée 6" xfId="5538" hidden="1" xr:uid="{00000000-0005-0000-0000-000060410000}"/>
    <cellStyle name="Cellule liée 6" xfId="5573" hidden="1" xr:uid="{00000000-0005-0000-0000-000061410000}"/>
    <cellStyle name="Cellule liée 6" xfId="5673" hidden="1" xr:uid="{00000000-0005-0000-0000-000062410000}"/>
    <cellStyle name="Cellule liée 6" xfId="5699" hidden="1" xr:uid="{00000000-0005-0000-0000-000063410000}"/>
    <cellStyle name="Cellule liée 6" xfId="5769" hidden="1" xr:uid="{00000000-0005-0000-0000-000064410000}"/>
    <cellStyle name="Cellule liée 6" xfId="5709" hidden="1" xr:uid="{00000000-0005-0000-0000-000065410000}"/>
    <cellStyle name="Cellule liée 6" xfId="5761" hidden="1" xr:uid="{00000000-0005-0000-0000-000066410000}"/>
    <cellStyle name="Cellule liée 6" xfId="5760" hidden="1" xr:uid="{00000000-0005-0000-0000-000067410000}"/>
    <cellStyle name="Cellule liée 6" xfId="5810" hidden="1" xr:uid="{00000000-0005-0000-0000-000068410000}"/>
    <cellStyle name="Cellule liée 6" xfId="5855" hidden="1" xr:uid="{00000000-0005-0000-0000-000069410000}"/>
    <cellStyle name="Cellule liée 6" xfId="6033" hidden="1" xr:uid="{00000000-0005-0000-0000-00006A410000}"/>
    <cellStyle name="Cellule liée 6" xfId="6200" hidden="1" xr:uid="{00000000-0005-0000-0000-00006B410000}"/>
    <cellStyle name="Cellule liée 6" xfId="6306" hidden="1" xr:uid="{00000000-0005-0000-0000-00006C410000}"/>
    <cellStyle name="Cellule liée 6" xfId="6353" hidden="1" xr:uid="{00000000-0005-0000-0000-00006D410000}"/>
    <cellStyle name="Cellule liée 6" xfId="6403" hidden="1" xr:uid="{00000000-0005-0000-0000-00006E410000}"/>
    <cellStyle name="Cellule liée 6" xfId="6453" hidden="1" xr:uid="{00000000-0005-0000-0000-00006F410000}"/>
    <cellStyle name="Cellule liée 6" xfId="6503" hidden="1" xr:uid="{00000000-0005-0000-0000-000070410000}"/>
    <cellStyle name="Cellule liée 6" xfId="6552" hidden="1" xr:uid="{00000000-0005-0000-0000-000071410000}"/>
    <cellStyle name="Cellule liée 6" xfId="6601" hidden="1" xr:uid="{00000000-0005-0000-0000-000072410000}"/>
    <cellStyle name="Cellule liée 6" xfId="6649" hidden="1" xr:uid="{00000000-0005-0000-0000-000073410000}"/>
    <cellStyle name="Cellule liée 6" xfId="6696" hidden="1" xr:uid="{00000000-0005-0000-0000-000074410000}"/>
    <cellStyle name="Cellule liée 6" xfId="6741" hidden="1" xr:uid="{00000000-0005-0000-0000-000075410000}"/>
    <cellStyle name="Cellule liée 6" xfId="6780" hidden="1" xr:uid="{00000000-0005-0000-0000-000076410000}"/>
    <cellStyle name="Cellule liée 6" xfId="6817" hidden="1" xr:uid="{00000000-0005-0000-0000-000077410000}"/>
    <cellStyle name="Cellule liée 6" xfId="6852" hidden="1" xr:uid="{00000000-0005-0000-0000-000078410000}"/>
    <cellStyle name="Cellule liée 6" xfId="6956" hidden="1" xr:uid="{00000000-0005-0000-0000-000079410000}"/>
    <cellStyle name="Cellule liée 6" xfId="6983" hidden="1" xr:uid="{00000000-0005-0000-0000-00007A410000}"/>
    <cellStyle name="Cellule liée 6" xfId="7057" hidden="1" xr:uid="{00000000-0005-0000-0000-00007B410000}"/>
    <cellStyle name="Cellule liée 6" xfId="6993" hidden="1" xr:uid="{00000000-0005-0000-0000-00007C410000}"/>
    <cellStyle name="Cellule liée 6" xfId="7049" hidden="1" xr:uid="{00000000-0005-0000-0000-00007D410000}"/>
    <cellStyle name="Cellule liée 6" xfId="7048" hidden="1" xr:uid="{00000000-0005-0000-0000-00007E410000}"/>
    <cellStyle name="Cellule liée 6" xfId="7098" hidden="1" xr:uid="{00000000-0005-0000-0000-00007F410000}"/>
    <cellStyle name="Cellule liée 6" xfId="7143" hidden="1" xr:uid="{00000000-0005-0000-0000-000080410000}"/>
    <cellStyle name="Cellule liée 6" xfId="7326" hidden="1" xr:uid="{00000000-0005-0000-0000-000081410000}"/>
    <cellStyle name="Cellule liée 6" xfId="7477" hidden="1" xr:uid="{00000000-0005-0000-0000-000082410000}"/>
    <cellStyle name="Cellule liée 6" xfId="7574" hidden="1" xr:uid="{00000000-0005-0000-0000-000083410000}"/>
    <cellStyle name="Cellule liée 6" xfId="7620" hidden="1" xr:uid="{00000000-0005-0000-0000-000084410000}"/>
    <cellStyle name="Cellule liée 6" xfId="7670" hidden="1" xr:uid="{00000000-0005-0000-0000-000085410000}"/>
    <cellStyle name="Cellule liée 6" xfId="7720" hidden="1" xr:uid="{00000000-0005-0000-0000-000086410000}"/>
    <cellStyle name="Cellule liée 6" xfId="7770" hidden="1" xr:uid="{00000000-0005-0000-0000-000087410000}"/>
    <cellStyle name="Cellule liée 6" xfId="7819" hidden="1" xr:uid="{00000000-0005-0000-0000-000088410000}"/>
    <cellStyle name="Cellule liée 6" xfId="7868" hidden="1" xr:uid="{00000000-0005-0000-0000-000089410000}"/>
    <cellStyle name="Cellule liée 6" xfId="7916" hidden="1" xr:uid="{00000000-0005-0000-0000-00008A410000}"/>
    <cellStyle name="Cellule liée 6" xfId="7963" hidden="1" xr:uid="{00000000-0005-0000-0000-00008B410000}"/>
    <cellStyle name="Cellule liée 6" xfId="8008" hidden="1" xr:uid="{00000000-0005-0000-0000-00008C410000}"/>
    <cellStyle name="Cellule liée 6" xfId="8047" hidden="1" xr:uid="{00000000-0005-0000-0000-00008D410000}"/>
    <cellStyle name="Cellule liée 6" xfId="8084" hidden="1" xr:uid="{00000000-0005-0000-0000-00008E410000}"/>
    <cellStyle name="Cellule liée 6" xfId="8119" hidden="1" xr:uid="{00000000-0005-0000-0000-00008F410000}"/>
    <cellStyle name="Cellule liée 6" xfId="8221" hidden="1" xr:uid="{00000000-0005-0000-0000-000090410000}"/>
    <cellStyle name="Cellule liée 6" xfId="8247" hidden="1" xr:uid="{00000000-0005-0000-0000-000091410000}"/>
    <cellStyle name="Cellule liée 6" xfId="8318" hidden="1" xr:uid="{00000000-0005-0000-0000-000092410000}"/>
    <cellStyle name="Cellule liée 6" xfId="8257" hidden="1" xr:uid="{00000000-0005-0000-0000-000093410000}"/>
    <cellStyle name="Cellule liée 6" xfId="8310" hidden="1" xr:uid="{00000000-0005-0000-0000-000094410000}"/>
    <cellStyle name="Cellule liée 6" xfId="8309" hidden="1" xr:uid="{00000000-0005-0000-0000-000095410000}"/>
    <cellStyle name="Cellule liée 6" xfId="8359" hidden="1" xr:uid="{00000000-0005-0000-0000-000096410000}"/>
    <cellStyle name="Cellule liée 6" xfId="8404" hidden="1" xr:uid="{00000000-0005-0000-0000-000097410000}"/>
    <cellStyle name="Cellule liée 6" xfId="8584" hidden="1" xr:uid="{00000000-0005-0000-0000-000098410000}"/>
    <cellStyle name="Cellule liée 6" xfId="7425" hidden="1" xr:uid="{00000000-0005-0000-0000-000099410000}"/>
    <cellStyle name="Cellule liée 6" xfId="8681" hidden="1" xr:uid="{00000000-0005-0000-0000-00009A410000}"/>
    <cellStyle name="Cellule liée 6" xfId="8728" hidden="1" xr:uid="{00000000-0005-0000-0000-00009B410000}"/>
    <cellStyle name="Cellule liée 6" xfId="8778" hidden="1" xr:uid="{00000000-0005-0000-0000-00009C410000}"/>
    <cellStyle name="Cellule liée 6" xfId="8827" hidden="1" xr:uid="{00000000-0005-0000-0000-00009D410000}"/>
    <cellStyle name="Cellule liée 6" xfId="8877" hidden="1" xr:uid="{00000000-0005-0000-0000-00009E410000}"/>
    <cellStyle name="Cellule liée 6" xfId="8926" hidden="1" xr:uid="{00000000-0005-0000-0000-00009F410000}"/>
    <cellStyle name="Cellule liée 6" xfId="8975" hidden="1" xr:uid="{00000000-0005-0000-0000-0000A0410000}"/>
    <cellStyle name="Cellule liée 6" xfId="9023" hidden="1" xr:uid="{00000000-0005-0000-0000-0000A1410000}"/>
    <cellStyle name="Cellule liée 6" xfId="9070" hidden="1" xr:uid="{00000000-0005-0000-0000-0000A2410000}"/>
    <cellStyle name="Cellule liée 6" xfId="9115" hidden="1" xr:uid="{00000000-0005-0000-0000-0000A3410000}"/>
    <cellStyle name="Cellule liée 6" xfId="9154" hidden="1" xr:uid="{00000000-0005-0000-0000-0000A4410000}"/>
    <cellStyle name="Cellule liée 6" xfId="9191" hidden="1" xr:uid="{00000000-0005-0000-0000-0000A5410000}"/>
    <cellStyle name="Cellule liée 6" xfId="9226" hidden="1" xr:uid="{00000000-0005-0000-0000-0000A6410000}"/>
    <cellStyle name="Cellule liée 6" xfId="9332" hidden="1" xr:uid="{00000000-0005-0000-0000-0000A7410000}"/>
    <cellStyle name="Cellule liée 6" xfId="9359" hidden="1" xr:uid="{00000000-0005-0000-0000-0000A8410000}"/>
    <cellStyle name="Cellule liée 6" xfId="9433" hidden="1" xr:uid="{00000000-0005-0000-0000-0000A9410000}"/>
    <cellStyle name="Cellule liée 6" xfId="9369" hidden="1" xr:uid="{00000000-0005-0000-0000-0000AA410000}"/>
    <cellStyle name="Cellule liée 6" xfId="9425" hidden="1" xr:uid="{00000000-0005-0000-0000-0000AB410000}"/>
    <cellStyle name="Cellule liée 6" xfId="9424" hidden="1" xr:uid="{00000000-0005-0000-0000-0000AC410000}"/>
    <cellStyle name="Cellule liée 6" xfId="9474" hidden="1" xr:uid="{00000000-0005-0000-0000-0000AD410000}"/>
    <cellStyle name="Cellule liée 6" xfId="9519" hidden="1" xr:uid="{00000000-0005-0000-0000-0000AE410000}"/>
    <cellStyle name="Cellule liée 6" xfId="9703" hidden="1" xr:uid="{00000000-0005-0000-0000-0000AF410000}"/>
    <cellStyle name="Cellule liée 6" xfId="9857" hidden="1" xr:uid="{00000000-0005-0000-0000-0000B0410000}"/>
    <cellStyle name="Cellule liée 6" xfId="9954" hidden="1" xr:uid="{00000000-0005-0000-0000-0000B1410000}"/>
    <cellStyle name="Cellule liée 6" xfId="10000" hidden="1" xr:uid="{00000000-0005-0000-0000-0000B2410000}"/>
    <cellStyle name="Cellule liée 6" xfId="10050" hidden="1" xr:uid="{00000000-0005-0000-0000-0000B3410000}"/>
    <cellStyle name="Cellule liée 6" xfId="10100" hidden="1" xr:uid="{00000000-0005-0000-0000-0000B4410000}"/>
    <cellStyle name="Cellule liée 6" xfId="10150" hidden="1" xr:uid="{00000000-0005-0000-0000-0000B5410000}"/>
    <cellStyle name="Cellule liée 6" xfId="10199" hidden="1" xr:uid="{00000000-0005-0000-0000-0000B6410000}"/>
    <cellStyle name="Cellule liée 6" xfId="10248" hidden="1" xr:uid="{00000000-0005-0000-0000-0000B7410000}"/>
    <cellStyle name="Cellule liée 6" xfId="10296" hidden="1" xr:uid="{00000000-0005-0000-0000-0000B8410000}"/>
    <cellStyle name="Cellule liée 6" xfId="10343" hidden="1" xr:uid="{00000000-0005-0000-0000-0000B9410000}"/>
    <cellStyle name="Cellule liée 6" xfId="10388" hidden="1" xr:uid="{00000000-0005-0000-0000-0000BA410000}"/>
    <cellStyle name="Cellule liée 6" xfId="10427" hidden="1" xr:uid="{00000000-0005-0000-0000-0000BB410000}"/>
    <cellStyle name="Cellule liée 6" xfId="10464" hidden="1" xr:uid="{00000000-0005-0000-0000-0000BC410000}"/>
    <cellStyle name="Cellule liée 6" xfId="10499" hidden="1" xr:uid="{00000000-0005-0000-0000-0000BD410000}"/>
    <cellStyle name="Cellule liée 6" xfId="10601" hidden="1" xr:uid="{00000000-0005-0000-0000-0000BE410000}"/>
    <cellStyle name="Cellule liée 6" xfId="10627" hidden="1" xr:uid="{00000000-0005-0000-0000-0000BF410000}"/>
    <cellStyle name="Cellule liée 6" xfId="10698" hidden="1" xr:uid="{00000000-0005-0000-0000-0000C0410000}"/>
    <cellStyle name="Cellule liée 6" xfId="10637" hidden="1" xr:uid="{00000000-0005-0000-0000-0000C1410000}"/>
    <cellStyle name="Cellule liée 6" xfId="10690" hidden="1" xr:uid="{00000000-0005-0000-0000-0000C2410000}"/>
    <cellStyle name="Cellule liée 6" xfId="10689" hidden="1" xr:uid="{00000000-0005-0000-0000-0000C3410000}"/>
    <cellStyle name="Cellule liée 6" xfId="10739" hidden="1" xr:uid="{00000000-0005-0000-0000-0000C4410000}"/>
    <cellStyle name="Cellule liée 6" xfId="10784" hidden="1" xr:uid="{00000000-0005-0000-0000-0000C5410000}"/>
    <cellStyle name="Cellule liée 6" xfId="10965" hidden="1" xr:uid="{00000000-0005-0000-0000-0000C6410000}"/>
    <cellStyle name="Cellule liée 6" xfId="9805" hidden="1" xr:uid="{00000000-0005-0000-0000-0000C7410000}"/>
    <cellStyle name="Cellule liée 6" xfId="8653" hidden="1" xr:uid="{00000000-0005-0000-0000-0000C8410000}"/>
    <cellStyle name="Cellule liée 6" xfId="11023" hidden="1" xr:uid="{00000000-0005-0000-0000-0000C9410000}"/>
    <cellStyle name="Cellule liée 6" xfId="11070" hidden="1" xr:uid="{00000000-0005-0000-0000-0000CA410000}"/>
    <cellStyle name="Cellule liée 6" xfId="11120" hidden="1" xr:uid="{00000000-0005-0000-0000-0000CB410000}"/>
    <cellStyle name="Cellule liée 6" xfId="11170" hidden="1" xr:uid="{00000000-0005-0000-0000-0000CC410000}"/>
    <cellStyle name="Cellule liée 6" xfId="11220" hidden="1" xr:uid="{00000000-0005-0000-0000-0000CD410000}"/>
    <cellStyle name="Cellule liée 6" xfId="11269" hidden="1" xr:uid="{00000000-0005-0000-0000-0000CE410000}"/>
    <cellStyle name="Cellule liée 6" xfId="11318" hidden="1" xr:uid="{00000000-0005-0000-0000-0000CF410000}"/>
    <cellStyle name="Cellule liée 6" xfId="11366" hidden="1" xr:uid="{00000000-0005-0000-0000-0000D0410000}"/>
    <cellStyle name="Cellule liée 6" xfId="11413" hidden="1" xr:uid="{00000000-0005-0000-0000-0000D1410000}"/>
    <cellStyle name="Cellule liée 6" xfId="11458" hidden="1" xr:uid="{00000000-0005-0000-0000-0000D2410000}"/>
    <cellStyle name="Cellule liée 6" xfId="11497" hidden="1" xr:uid="{00000000-0005-0000-0000-0000D3410000}"/>
    <cellStyle name="Cellule liée 6" xfId="11534" hidden="1" xr:uid="{00000000-0005-0000-0000-0000D4410000}"/>
    <cellStyle name="Cellule liée 6" xfId="11569" hidden="1" xr:uid="{00000000-0005-0000-0000-0000D5410000}"/>
    <cellStyle name="Cellule liée 6" xfId="11671" hidden="1" xr:uid="{00000000-0005-0000-0000-0000D6410000}"/>
    <cellStyle name="Cellule liée 6" xfId="11698" hidden="1" xr:uid="{00000000-0005-0000-0000-0000D7410000}"/>
    <cellStyle name="Cellule liée 6" xfId="11769" hidden="1" xr:uid="{00000000-0005-0000-0000-0000D8410000}"/>
    <cellStyle name="Cellule liée 6" xfId="11708" hidden="1" xr:uid="{00000000-0005-0000-0000-0000D9410000}"/>
    <cellStyle name="Cellule liée 6" xfId="11761" hidden="1" xr:uid="{00000000-0005-0000-0000-0000DA410000}"/>
    <cellStyle name="Cellule liée 6" xfId="11760" hidden="1" xr:uid="{00000000-0005-0000-0000-0000DB410000}"/>
    <cellStyle name="Cellule liée 6" xfId="11810" hidden="1" xr:uid="{00000000-0005-0000-0000-0000DC410000}"/>
    <cellStyle name="Cellule liée 6" xfId="11855" hidden="1" xr:uid="{00000000-0005-0000-0000-0000DD410000}"/>
    <cellStyle name="Cellule liée 6" xfId="12034" hidden="1" xr:uid="{00000000-0005-0000-0000-0000DE410000}"/>
    <cellStyle name="Cellule liée 6" xfId="12157" hidden="1" xr:uid="{00000000-0005-0000-0000-0000DF410000}"/>
    <cellStyle name="Cellule liée 6" xfId="12253" hidden="1" xr:uid="{00000000-0005-0000-0000-0000E0410000}"/>
    <cellStyle name="Cellule liée 6" xfId="12299" hidden="1" xr:uid="{00000000-0005-0000-0000-0000E1410000}"/>
    <cellStyle name="Cellule liée 6" xfId="12349" hidden="1" xr:uid="{00000000-0005-0000-0000-0000E2410000}"/>
    <cellStyle name="Cellule liée 6" xfId="12399" hidden="1" xr:uid="{00000000-0005-0000-0000-0000E3410000}"/>
    <cellStyle name="Cellule liée 6" xfId="12449" hidden="1" xr:uid="{00000000-0005-0000-0000-0000E4410000}"/>
    <cellStyle name="Cellule liée 6" xfId="12498" hidden="1" xr:uid="{00000000-0005-0000-0000-0000E5410000}"/>
    <cellStyle name="Cellule liée 6" xfId="12547" hidden="1" xr:uid="{00000000-0005-0000-0000-0000E6410000}"/>
    <cellStyle name="Cellule liée 6" xfId="12595" hidden="1" xr:uid="{00000000-0005-0000-0000-0000E7410000}"/>
    <cellStyle name="Cellule liée 6" xfId="12642" hidden="1" xr:uid="{00000000-0005-0000-0000-0000E8410000}"/>
    <cellStyle name="Cellule liée 6" xfId="12687" hidden="1" xr:uid="{00000000-0005-0000-0000-0000E9410000}"/>
    <cellStyle name="Cellule liée 6" xfId="12726" hidden="1" xr:uid="{00000000-0005-0000-0000-0000EA410000}"/>
    <cellStyle name="Cellule liée 6" xfId="12763" hidden="1" xr:uid="{00000000-0005-0000-0000-0000EB410000}"/>
    <cellStyle name="Cellule liée 6" xfId="12798" hidden="1" xr:uid="{00000000-0005-0000-0000-0000EC410000}"/>
    <cellStyle name="Cellule liée 6" xfId="12899" hidden="1" xr:uid="{00000000-0005-0000-0000-0000ED410000}"/>
    <cellStyle name="Cellule liée 6" xfId="12925" hidden="1" xr:uid="{00000000-0005-0000-0000-0000EE410000}"/>
    <cellStyle name="Cellule liée 6" xfId="12995" hidden="1" xr:uid="{00000000-0005-0000-0000-0000EF410000}"/>
    <cellStyle name="Cellule liée 6" xfId="12935" hidden="1" xr:uid="{00000000-0005-0000-0000-0000F0410000}"/>
    <cellStyle name="Cellule liée 6" xfId="12987" hidden="1" xr:uid="{00000000-0005-0000-0000-0000F1410000}"/>
    <cellStyle name="Cellule liée 6" xfId="12986" hidden="1" xr:uid="{00000000-0005-0000-0000-0000F2410000}"/>
    <cellStyle name="Cellule liée 6" xfId="13036" hidden="1" xr:uid="{00000000-0005-0000-0000-0000F3410000}"/>
    <cellStyle name="Cellule liée 6" xfId="13081" hidden="1" xr:uid="{00000000-0005-0000-0000-0000F4410000}"/>
    <cellStyle name="Cellule liée 6" xfId="13259" hidden="1" xr:uid="{00000000-0005-0000-0000-0000F5410000}"/>
    <cellStyle name="Cellule liée 6" xfId="12106" hidden="1" xr:uid="{00000000-0005-0000-0000-0000F6410000}"/>
    <cellStyle name="Cellule liée 6" xfId="6162" hidden="1" xr:uid="{00000000-0005-0000-0000-0000F7410000}"/>
    <cellStyle name="Cellule liée 6" xfId="11001" hidden="1" xr:uid="{00000000-0005-0000-0000-0000F8410000}"/>
    <cellStyle name="Cellule liée 6" xfId="13302" hidden="1" xr:uid="{00000000-0005-0000-0000-0000F9410000}"/>
    <cellStyle name="Cellule liée 6" xfId="13351" hidden="1" xr:uid="{00000000-0005-0000-0000-0000FA410000}"/>
    <cellStyle name="Cellule liée 6" xfId="13400" hidden="1" xr:uid="{00000000-0005-0000-0000-0000FB410000}"/>
    <cellStyle name="Cellule liée 6" xfId="13449" hidden="1" xr:uid="{00000000-0005-0000-0000-0000FC410000}"/>
    <cellStyle name="Cellule liée 6" xfId="13497" hidden="1" xr:uid="{00000000-0005-0000-0000-0000FD410000}"/>
    <cellStyle name="Cellule liée 6" xfId="13545" hidden="1" xr:uid="{00000000-0005-0000-0000-0000FE410000}"/>
    <cellStyle name="Cellule liée 6" xfId="13592" hidden="1" xr:uid="{00000000-0005-0000-0000-0000FF410000}"/>
    <cellStyle name="Cellule liée 6" xfId="13639" hidden="1" xr:uid="{00000000-0005-0000-0000-000000420000}"/>
    <cellStyle name="Cellule liée 6" xfId="13684" hidden="1" xr:uid="{00000000-0005-0000-0000-000001420000}"/>
    <cellStyle name="Cellule liée 6" xfId="13723" hidden="1" xr:uid="{00000000-0005-0000-0000-000002420000}"/>
    <cellStyle name="Cellule liée 6" xfId="13760" hidden="1" xr:uid="{00000000-0005-0000-0000-000003420000}"/>
    <cellStyle name="Cellule liée 6" xfId="13795" hidden="1" xr:uid="{00000000-0005-0000-0000-000004420000}"/>
    <cellStyle name="Cellule liée 6" xfId="13895" hidden="1" xr:uid="{00000000-0005-0000-0000-000005420000}"/>
    <cellStyle name="Cellule liée 6" xfId="13921" hidden="1" xr:uid="{00000000-0005-0000-0000-000006420000}"/>
    <cellStyle name="Cellule liée 6" xfId="13991" hidden="1" xr:uid="{00000000-0005-0000-0000-000007420000}"/>
    <cellStyle name="Cellule liée 6" xfId="13931" hidden="1" xr:uid="{00000000-0005-0000-0000-000008420000}"/>
    <cellStyle name="Cellule liée 6" xfId="13983" hidden="1" xr:uid="{00000000-0005-0000-0000-000009420000}"/>
    <cellStyle name="Cellule liée 6" xfId="13982" hidden="1" xr:uid="{00000000-0005-0000-0000-00000A420000}"/>
    <cellStyle name="Cellule liée 6" xfId="14032" hidden="1" xr:uid="{00000000-0005-0000-0000-00000B420000}"/>
    <cellStyle name="Cellule liée 6" xfId="14077" hidden="1" xr:uid="{00000000-0005-0000-0000-00000C420000}"/>
    <cellStyle name="Cellule liée 6" xfId="14255" hidden="1" xr:uid="{00000000-0005-0000-0000-00000D420000}"/>
    <cellStyle name="Cellule liée 6" xfId="14356" hidden="1" xr:uid="{00000000-0005-0000-0000-00000E420000}"/>
    <cellStyle name="Cellule liée 6" xfId="14452" hidden="1" xr:uid="{00000000-0005-0000-0000-00000F420000}"/>
    <cellStyle name="Cellule liée 6" xfId="14498" hidden="1" xr:uid="{00000000-0005-0000-0000-000010420000}"/>
    <cellStyle name="Cellule liée 6" xfId="14548" hidden="1" xr:uid="{00000000-0005-0000-0000-000011420000}"/>
    <cellStyle name="Cellule liée 6" xfId="14598" hidden="1" xr:uid="{00000000-0005-0000-0000-000012420000}"/>
    <cellStyle name="Cellule liée 6" xfId="14648" hidden="1" xr:uid="{00000000-0005-0000-0000-000013420000}"/>
    <cellStyle name="Cellule liée 6" xfId="14697" hidden="1" xr:uid="{00000000-0005-0000-0000-000014420000}"/>
    <cellStyle name="Cellule liée 6" xfId="14746" hidden="1" xr:uid="{00000000-0005-0000-0000-000015420000}"/>
    <cellStyle name="Cellule liée 6" xfId="14794" hidden="1" xr:uid="{00000000-0005-0000-0000-000016420000}"/>
    <cellStyle name="Cellule liée 6" xfId="14841" hidden="1" xr:uid="{00000000-0005-0000-0000-000017420000}"/>
    <cellStyle name="Cellule liée 6" xfId="14886" hidden="1" xr:uid="{00000000-0005-0000-0000-000018420000}"/>
    <cellStyle name="Cellule liée 6" xfId="14925" hidden="1" xr:uid="{00000000-0005-0000-0000-000019420000}"/>
    <cellStyle name="Cellule liée 6" xfId="14962" hidden="1" xr:uid="{00000000-0005-0000-0000-00001A420000}"/>
    <cellStyle name="Cellule liée 6" xfId="14997" hidden="1" xr:uid="{00000000-0005-0000-0000-00001B420000}"/>
    <cellStyle name="Cellule liée 6" xfId="15098" hidden="1" xr:uid="{00000000-0005-0000-0000-00001C420000}"/>
    <cellStyle name="Cellule liée 6" xfId="15124" hidden="1" xr:uid="{00000000-0005-0000-0000-00001D420000}"/>
    <cellStyle name="Cellule liée 6" xfId="15195" hidden="1" xr:uid="{00000000-0005-0000-0000-00001E420000}"/>
    <cellStyle name="Cellule liée 6" xfId="15134" hidden="1" xr:uid="{00000000-0005-0000-0000-00001F420000}"/>
    <cellStyle name="Cellule liée 6" xfId="15187" hidden="1" xr:uid="{00000000-0005-0000-0000-000020420000}"/>
    <cellStyle name="Cellule liée 6" xfId="15186" hidden="1" xr:uid="{00000000-0005-0000-0000-000021420000}"/>
    <cellStyle name="Cellule liée 6" xfId="15236" hidden="1" xr:uid="{00000000-0005-0000-0000-000022420000}"/>
    <cellStyle name="Cellule liée 6" xfId="15281" hidden="1" xr:uid="{00000000-0005-0000-0000-000023420000}"/>
    <cellStyle name="Cellule liée 6" xfId="15460" hidden="1" xr:uid="{00000000-0005-0000-0000-000024420000}"/>
    <cellStyle name="Cellule liée 6" xfId="14305" hidden="1" xr:uid="{00000000-0005-0000-0000-000025420000}"/>
    <cellStyle name="Cellule liée 6" xfId="15638" hidden="1" xr:uid="{00000000-0005-0000-0000-000026420000}"/>
    <cellStyle name="Cellule liée 6" xfId="15744" hidden="1" xr:uid="{00000000-0005-0000-0000-000027420000}"/>
    <cellStyle name="Cellule liée 6" xfId="15791" hidden="1" xr:uid="{00000000-0005-0000-0000-000028420000}"/>
    <cellStyle name="Cellule liée 6" xfId="15841" hidden="1" xr:uid="{00000000-0005-0000-0000-000029420000}"/>
    <cellStyle name="Cellule liée 6" xfId="15891" hidden="1" xr:uid="{00000000-0005-0000-0000-00002A420000}"/>
    <cellStyle name="Cellule liée 6" xfId="15941" hidden="1" xr:uid="{00000000-0005-0000-0000-00002B420000}"/>
    <cellStyle name="Cellule liée 6" xfId="15990" hidden="1" xr:uid="{00000000-0005-0000-0000-00002C420000}"/>
    <cellStyle name="Cellule liée 6" xfId="16039" hidden="1" xr:uid="{00000000-0005-0000-0000-00002D420000}"/>
    <cellStyle name="Cellule liée 6" xfId="16087" hidden="1" xr:uid="{00000000-0005-0000-0000-00002E420000}"/>
    <cellStyle name="Cellule liée 6" xfId="16134" hidden="1" xr:uid="{00000000-0005-0000-0000-00002F420000}"/>
    <cellStyle name="Cellule liée 6" xfId="16179" hidden="1" xr:uid="{00000000-0005-0000-0000-000030420000}"/>
    <cellStyle name="Cellule liée 6" xfId="16218" hidden="1" xr:uid="{00000000-0005-0000-0000-000031420000}"/>
    <cellStyle name="Cellule liée 6" xfId="16255" hidden="1" xr:uid="{00000000-0005-0000-0000-000032420000}"/>
    <cellStyle name="Cellule liée 6" xfId="16290" hidden="1" xr:uid="{00000000-0005-0000-0000-000033420000}"/>
    <cellStyle name="Cellule liée 6" xfId="16396" hidden="1" xr:uid="{00000000-0005-0000-0000-000034420000}"/>
    <cellStyle name="Cellule liée 6" xfId="16423" hidden="1" xr:uid="{00000000-0005-0000-0000-000035420000}"/>
    <cellStyle name="Cellule liée 6" xfId="16497" hidden="1" xr:uid="{00000000-0005-0000-0000-000036420000}"/>
    <cellStyle name="Cellule liée 6" xfId="16433" hidden="1" xr:uid="{00000000-0005-0000-0000-000037420000}"/>
    <cellStyle name="Cellule liée 6" xfId="16489" hidden="1" xr:uid="{00000000-0005-0000-0000-000038420000}"/>
    <cellStyle name="Cellule liée 6" xfId="16488" hidden="1" xr:uid="{00000000-0005-0000-0000-000039420000}"/>
    <cellStyle name="Cellule liée 6" xfId="16538" hidden="1" xr:uid="{00000000-0005-0000-0000-00003A420000}"/>
    <cellStyle name="Cellule liée 6" xfId="16583" hidden="1" xr:uid="{00000000-0005-0000-0000-00003B420000}"/>
    <cellStyle name="Cellule liée 6" xfId="16767" hidden="1" xr:uid="{00000000-0005-0000-0000-00003C420000}"/>
    <cellStyle name="Cellule liée 6" xfId="16932" hidden="1" xr:uid="{00000000-0005-0000-0000-00003D420000}"/>
    <cellStyle name="Cellule liée 6" xfId="17029" hidden="1" xr:uid="{00000000-0005-0000-0000-00003E420000}"/>
    <cellStyle name="Cellule liée 6" xfId="17075" hidden="1" xr:uid="{00000000-0005-0000-0000-00003F420000}"/>
    <cellStyle name="Cellule liée 6" xfId="17125" hidden="1" xr:uid="{00000000-0005-0000-0000-000040420000}"/>
    <cellStyle name="Cellule liée 6" xfId="17175" hidden="1" xr:uid="{00000000-0005-0000-0000-000041420000}"/>
    <cellStyle name="Cellule liée 6" xfId="17225" hidden="1" xr:uid="{00000000-0005-0000-0000-000042420000}"/>
    <cellStyle name="Cellule liée 6" xfId="17274" hidden="1" xr:uid="{00000000-0005-0000-0000-000043420000}"/>
    <cellStyle name="Cellule liée 6" xfId="17323" hidden="1" xr:uid="{00000000-0005-0000-0000-000044420000}"/>
    <cellStyle name="Cellule liée 6" xfId="17371" hidden="1" xr:uid="{00000000-0005-0000-0000-000045420000}"/>
    <cellStyle name="Cellule liée 6" xfId="17418" hidden="1" xr:uid="{00000000-0005-0000-0000-000046420000}"/>
    <cellStyle name="Cellule liée 6" xfId="17463" hidden="1" xr:uid="{00000000-0005-0000-0000-000047420000}"/>
    <cellStyle name="Cellule liée 6" xfId="17502" hidden="1" xr:uid="{00000000-0005-0000-0000-000048420000}"/>
    <cellStyle name="Cellule liée 6" xfId="17539" hidden="1" xr:uid="{00000000-0005-0000-0000-000049420000}"/>
    <cellStyle name="Cellule liée 6" xfId="17574" hidden="1" xr:uid="{00000000-0005-0000-0000-00004A420000}"/>
    <cellStyle name="Cellule liée 6" xfId="17676" hidden="1" xr:uid="{00000000-0005-0000-0000-00004B420000}"/>
    <cellStyle name="Cellule liée 6" xfId="17702" hidden="1" xr:uid="{00000000-0005-0000-0000-00004C420000}"/>
    <cellStyle name="Cellule liée 6" xfId="17773" hidden="1" xr:uid="{00000000-0005-0000-0000-00004D420000}"/>
    <cellStyle name="Cellule liée 6" xfId="17712" hidden="1" xr:uid="{00000000-0005-0000-0000-00004E420000}"/>
    <cellStyle name="Cellule liée 6" xfId="17765" hidden="1" xr:uid="{00000000-0005-0000-0000-00004F420000}"/>
    <cellStyle name="Cellule liée 6" xfId="17764" hidden="1" xr:uid="{00000000-0005-0000-0000-000050420000}"/>
    <cellStyle name="Cellule liée 6" xfId="17814" hidden="1" xr:uid="{00000000-0005-0000-0000-000051420000}"/>
    <cellStyle name="Cellule liée 6" xfId="17859" hidden="1" xr:uid="{00000000-0005-0000-0000-000052420000}"/>
    <cellStyle name="Cellule liée 6" xfId="18040" hidden="1" xr:uid="{00000000-0005-0000-0000-000053420000}"/>
    <cellStyle name="Cellule liée 6" xfId="16880" hidden="1" xr:uid="{00000000-0005-0000-0000-000054420000}"/>
    <cellStyle name="Cellule liée 6" xfId="15542" hidden="1" xr:uid="{00000000-0005-0000-0000-000055420000}"/>
    <cellStyle name="Cellule liée 6" xfId="15497" hidden="1" xr:uid="{00000000-0005-0000-0000-000056420000}"/>
    <cellStyle name="Cellule liée 6" xfId="18130" hidden="1" xr:uid="{00000000-0005-0000-0000-000057420000}"/>
    <cellStyle name="Cellule liée 6" xfId="18180" hidden="1" xr:uid="{00000000-0005-0000-0000-000058420000}"/>
    <cellStyle name="Cellule liée 6" xfId="18230" hidden="1" xr:uid="{00000000-0005-0000-0000-000059420000}"/>
    <cellStyle name="Cellule liée 6" xfId="18280" hidden="1" xr:uid="{00000000-0005-0000-0000-00005A420000}"/>
    <cellStyle name="Cellule liée 6" xfId="18329" hidden="1" xr:uid="{00000000-0005-0000-0000-00005B420000}"/>
    <cellStyle name="Cellule liée 6" xfId="18377" hidden="1" xr:uid="{00000000-0005-0000-0000-00005C420000}"/>
    <cellStyle name="Cellule liée 6" xfId="18425" hidden="1" xr:uid="{00000000-0005-0000-0000-00005D420000}"/>
    <cellStyle name="Cellule liée 6" xfId="18472" hidden="1" xr:uid="{00000000-0005-0000-0000-00005E420000}"/>
    <cellStyle name="Cellule liée 6" xfId="18517" hidden="1" xr:uid="{00000000-0005-0000-0000-00005F420000}"/>
    <cellStyle name="Cellule liée 6" xfId="18556" hidden="1" xr:uid="{00000000-0005-0000-0000-000060420000}"/>
    <cellStyle name="Cellule liée 6" xfId="18593" hidden="1" xr:uid="{00000000-0005-0000-0000-000061420000}"/>
    <cellStyle name="Cellule liée 6" xfId="18628" hidden="1" xr:uid="{00000000-0005-0000-0000-000062420000}"/>
    <cellStyle name="Cellule liée 6" xfId="18734" hidden="1" xr:uid="{00000000-0005-0000-0000-000063420000}"/>
    <cellStyle name="Cellule liée 6" xfId="18761" hidden="1" xr:uid="{00000000-0005-0000-0000-000064420000}"/>
    <cellStyle name="Cellule liée 6" xfId="18835" hidden="1" xr:uid="{00000000-0005-0000-0000-000065420000}"/>
    <cellStyle name="Cellule liée 6" xfId="18771" hidden="1" xr:uid="{00000000-0005-0000-0000-000066420000}"/>
    <cellStyle name="Cellule liée 6" xfId="18827" hidden="1" xr:uid="{00000000-0005-0000-0000-000067420000}"/>
    <cellStyle name="Cellule liée 6" xfId="18826" hidden="1" xr:uid="{00000000-0005-0000-0000-000068420000}"/>
    <cellStyle name="Cellule liée 6" xfId="18876" hidden="1" xr:uid="{00000000-0005-0000-0000-000069420000}"/>
    <cellStyle name="Cellule liée 6" xfId="18921" hidden="1" xr:uid="{00000000-0005-0000-0000-00006A420000}"/>
    <cellStyle name="Cellule liée 6" xfId="19105" hidden="1" xr:uid="{00000000-0005-0000-0000-00006B420000}"/>
    <cellStyle name="Cellule liée 6" xfId="19268" hidden="1" xr:uid="{00000000-0005-0000-0000-00006C420000}"/>
    <cellStyle name="Cellule liée 6" xfId="19365" hidden="1" xr:uid="{00000000-0005-0000-0000-00006D420000}"/>
    <cellStyle name="Cellule liée 6" xfId="19411" hidden="1" xr:uid="{00000000-0005-0000-0000-00006E420000}"/>
    <cellStyle name="Cellule liée 6" xfId="19461" hidden="1" xr:uid="{00000000-0005-0000-0000-00006F420000}"/>
    <cellStyle name="Cellule liée 6" xfId="19511" hidden="1" xr:uid="{00000000-0005-0000-0000-000070420000}"/>
    <cellStyle name="Cellule liée 6" xfId="19561" hidden="1" xr:uid="{00000000-0005-0000-0000-000071420000}"/>
    <cellStyle name="Cellule liée 6" xfId="19610" hidden="1" xr:uid="{00000000-0005-0000-0000-000072420000}"/>
    <cellStyle name="Cellule liée 6" xfId="19659" hidden="1" xr:uid="{00000000-0005-0000-0000-000073420000}"/>
    <cellStyle name="Cellule liée 6" xfId="19707" hidden="1" xr:uid="{00000000-0005-0000-0000-000074420000}"/>
    <cellStyle name="Cellule liée 6" xfId="19754" hidden="1" xr:uid="{00000000-0005-0000-0000-000075420000}"/>
    <cellStyle name="Cellule liée 6" xfId="19799" hidden="1" xr:uid="{00000000-0005-0000-0000-000076420000}"/>
    <cellStyle name="Cellule liée 6" xfId="19838" hidden="1" xr:uid="{00000000-0005-0000-0000-000077420000}"/>
    <cellStyle name="Cellule liée 6" xfId="19875" hidden="1" xr:uid="{00000000-0005-0000-0000-000078420000}"/>
    <cellStyle name="Cellule liée 6" xfId="19910" hidden="1" xr:uid="{00000000-0005-0000-0000-000079420000}"/>
    <cellStyle name="Cellule liée 6" xfId="20011" hidden="1" xr:uid="{00000000-0005-0000-0000-00007A420000}"/>
    <cellStyle name="Cellule liée 6" xfId="20037" hidden="1" xr:uid="{00000000-0005-0000-0000-00007B420000}"/>
    <cellStyle name="Cellule liée 6" xfId="20108" hidden="1" xr:uid="{00000000-0005-0000-0000-00007C420000}"/>
    <cellStyle name="Cellule liée 6" xfId="20047" hidden="1" xr:uid="{00000000-0005-0000-0000-00007D420000}"/>
    <cellStyle name="Cellule liée 6" xfId="20100" hidden="1" xr:uid="{00000000-0005-0000-0000-00007E420000}"/>
    <cellStyle name="Cellule liée 6" xfId="20099" hidden="1" xr:uid="{00000000-0005-0000-0000-00007F420000}"/>
    <cellStyle name="Cellule liée 6" xfId="20149" hidden="1" xr:uid="{00000000-0005-0000-0000-000080420000}"/>
    <cellStyle name="Cellule liée 6" xfId="20194" hidden="1" xr:uid="{00000000-0005-0000-0000-000081420000}"/>
    <cellStyle name="Cellule liée 6" xfId="20375" hidden="1" xr:uid="{00000000-0005-0000-0000-000082420000}"/>
    <cellStyle name="Cellule liée 6" xfId="19216" hidden="1" xr:uid="{00000000-0005-0000-0000-000083420000}"/>
    <cellStyle name="Cellule liée 6" xfId="18081" hidden="1" xr:uid="{00000000-0005-0000-0000-000084420000}"/>
    <cellStyle name="Cellule liée 6" xfId="18062" hidden="1" xr:uid="{00000000-0005-0000-0000-000085420000}"/>
    <cellStyle name="Cellule liée 6" xfId="20460" hidden="1" xr:uid="{00000000-0005-0000-0000-000086420000}"/>
    <cellStyle name="Cellule liée 6" xfId="20510" hidden="1" xr:uid="{00000000-0005-0000-0000-000087420000}"/>
    <cellStyle name="Cellule liée 6" xfId="20560" hidden="1" xr:uid="{00000000-0005-0000-0000-000088420000}"/>
    <cellStyle name="Cellule liée 6" xfId="20610" hidden="1" xr:uid="{00000000-0005-0000-0000-000089420000}"/>
    <cellStyle name="Cellule liée 6" xfId="20659" hidden="1" xr:uid="{00000000-0005-0000-0000-00008A420000}"/>
    <cellStyle name="Cellule liée 6" xfId="20708" hidden="1" xr:uid="{00000000-0005-0000-0000-00008B420000}"/>
    <cellStyle name="Cellule liée 6" xfId="20756" hidden="1" xr:uid="{00000000-0005-0000-0000-00008C420000}"/>
    <cellStyle name="Cellule liée 6" xfId="20803" hidden="1" xr:uid="{00000000-0005-0000-0000-00008D420000}"/>
    <cellStyle name="Cellule liée 6" xfId="20848" hidden="1" xr:uid="{00000000-0005-0000-0000-00008E420000}"/>
    <cellStyle name="Cellule liée 6" xfId="20887" hidden="1" xr:uid="{00000000-0005-0000-0000-00008F420000}"/>
    <cellStyle name="Cellule liée 6" xfId="20924" hidden="1" xr:uid="{00000000-0005-0000-0000-000090420000}"/>
    <cellStyle name="Cellule liée 6" xfId="20959" hidden="1" xr:uid="{00000000-0005-0000-0000-000091420000}"/>
    <cellStyle name="Cellule liée 6" xfId="21063" hidden="1" xr:uid="{00000000-0005-0000-0000-000092420000}"/>
    <cellStyle name="Cellule liée 6" xfId="21090" hidden="1" xr:uid="{00000000-0005-0000-0000-000093420000}"/>
    <cellStyle name="Cellule liée 6" xfId="21163" hidden="1" xr:uid="{00000000-0005-0000-0000-000094420000}"/>
    <cellStyle name="Cellule liée 6" xfId="21100" hidden="1" xr:uid="{00000000-0005-0000-0000-000095420000}"/>
    <cellStyle name="Cellule liée 6" xfId="21155" hidden="1" xr:uid="{00000000-0005-0000-0000-000096420000}"/>
    <cellStyle name="Cellule liée 6" xfId="21154" hidden="1" xr:uid="{00000000-0005-0000-0000-000097420000}"/>
    <cellStyle name="Cellule liée 6" xfId="21204" hidden="1" xr:uid="{00000000-0005-0000-0000-000098420000}"/>
    <cellStyle name="Cellule liée 6" xfId="21249" hidden="1" xr:uid="{00000000-0005-0000-0000-000099420000}"/>
    <cellStyle name="Cellule liée 6" xfId="21431" hidden="1" xr:uid="{00000000-0005-0000-0000-00009A420000}"/>
    <cellStyle name="Cellule liée 6" xfId="21589" hidden="1" xr:uid="{00000000-0005-0000-0000-00009B420000}"/>
    <cellStyle name="Cellule liée 6" xfId="21686" hidden="1" xr:uid="{00000000-0005-0000-0000-00009C420000}"/>
    <cellStyle name="Cellule liée 6" xfId="21732" hidden="1" xr:uid="{00000000-0005-0000-0000-00009D420000}"/>
    <cellStyle name="Cellule liée 6" xfId="21782" hidden="1" xr:uid="{00000000-0005-0000-0000-00009E420000}"/>
    <cellStyle name="Cellule liée 6" xfId="21832" hidden="1" xr:uid="{00000000-0005-0000-0000-00009F420000}"/>
    <cellStyle name="Cellule liée 6" xfId="21882" hidden="1" xr:uid="{00000000-0005-0000-0000-0000A0420000}"/>
    <cellStyle name="Cellule liée 6" xfId="21931" hidden="1" xr:uid="{00000000-0005-0000-0000-0000A1420000}"/>
    <cellStyle name="Cellule liée 6" xfId="21980" hidden="1" xr:uid="{00000000-0005-0000-0000-0000A2420000}"/>
    <cellStyle name="Cellule liée 6" xfId="22028" hidden="1" xr:uid="{00000000-0005-0000-0000-0000A3420000}"/>
    <cellStyle name="Cellule liée 6" xfId="22075" hidden="1" xr:uid="{00000000-0005-0000-0000-0000A4420000}"/>
    <cellStyle name="Cellule liée 6" xfId="22120" hidden="1" xr:uid="{00000000-0005-0000-0000-0000A5420000}"/>
    <cellStyle name="Cellule liée 6" xfId="22159" hidden="1" xr:uid="{00000000-0005-0000-0000-0000A6420000}"/>
    <cellStyle name="Cellule liée 6" xfId="22196" hidden="1" xr:uid="{00000000-0005-0000-0000-0000A7420000}"/>
    <cellStyle name="Cellule liée 6" xfId="22231" hidden="1" xr:uid="{00000000-0005-0000-0000-0000A8420000}"/>
    <cellStyle name="Cellule liée 6" xfId="22333" hidden="1" xr:uid="{00000000-0005-0000-0000-0000A9420000}"/>
    <cellStyle name="Cellule liée 6" xfId="22359" hidden="1" xr:uid="{00000000-0005-0000-0000-0000AA420000}"/>
    <cellStyle name="Cellule liée 6" xfId="22430" hidden="1" xr:uid="{00000000-0005-0000-0000-0000AB420000}"/>
    <cellStyle name="Cellule liée 6" xfId="22369" hidden="1" xr:uid="{00000000-0005-0000-0000-0000AC420000}"/>
    <cellStyle name="Cellule liée 6" xfId="22422" hidden="1" xr:uid="{00000000-0005-0000-0000-0000AD420000}"/>
    <cellStyle name="Cellule liée 6" xfId="22421" hidden="1" xr:uid="{00000000-0005-0000-0000-0000AE420000}"/>
    <cellStyle name="Cellule liée 6" xfId="22471" hidden="1" xr:uid="{00000000-0005-0000-0000-0000AF420000}"/>
    <cellStyle name="Cellule liée 6" xfId="22516" hidden="1" xr:uid="{00000000-0005-0000-0000-0000B0420000}"/>
    <cellStyle name="Cellule liée 6" xfId="22697" hidden="1" xr:uid="{00000000-0005-0000-0000-0000B1420000}"/>
    <cellStyle name="Cellule liée 6" xfId="21537" hidden="1" xr:uid="{00000000-0005-0000-0000-0000B2420000}"/>
    <cellStyle name="Cellule liée 6" xfId="20403" hidden="1" xr:uid="{00000000-0005-0000-0000-0000B3420000}"/>
    <cellStyle name="Cellule liée 6" xfId="19137" hidden="1" xr:uid="{00000000-0005-0000-0000-0000B4420000}"/>
    <cellStyle name="Cellule liée 6" xfId="22775" hidden="1" xr:uid="{00000000-0005-0000-0000-0000B5420000}"/>
    <cellStyle name="Cellule liée 6" xfId="22825" hidden="1" xr:uid="{00000000-0005-0000-0000-0000B6420000}"/>
    <cellStyle name="Cellule liée 6" xfId="22875" hidden="1" xr:uid="{00000000-0005-0000-0000-0000B7420000}"/>
    <cellStyle name="Cellule liée 6" xfId="22925" hidden="1" xr:uid="{00000000-0005-0000-0000-0000B8420000}"/>
    <cellStyle name="Cellule liée 6" xfId="22973" hidden="1" xr:uid="{00000000-0005-0000-0000-0000B9420000}"/>
    <cellStyle name="Cellule liée 6" xfId="23022" hidden="1" xr:uid="{00000000-0005-0000-0000-0000BA420000}"/>
    <cellStyle name="Cellule liée 6" xfId="23069" hidden="1" xr:uid="{00000000-0005-0000-0000-0000BB420000}"/>
    <cellStyle name="Cellule liée 6" xfId="23116" hidden="1" xr:uid="{00000000-0005-0000-0000-0000BC420000}"/>
    <cellStyle name="Cellule liée 6" xfId="23161" hidden="1" xr:uid="{00000000-0005-0000-0000-0000BD420000}"/>
    <cellStyle name="Cellule liée 6" xfId="23200" hidden="1" xr:uid="{00000000-0005-0000-0000-0000BE420000}"/>
    <cellStyle name="Cellule liée 6" xfId="23237" hidden="1" xr:uid="{00000000-0005-0000-0000-0000BF420000}"/>
    <cellStyle name="Cellule liée 6" xfId="23272" hidden="1" xr:uid="{00000000-0005-0000-0000-0000C0420000}"/>
    <cellStyle name="Cellule liée 6" xfId="23375" hidden="1" xr:uid="{00000000-0005-0000-0000-0000C1420000}"/>
    <cellStyle name="Cellule liée 6" xfId="23402" hidden="1" xr:uid="{00000000-0005-0000-0000-0000C2420000}"/>
    <cellStyle name="Cellule liée 6" xfId="23474" hidden="1" xr:uid="{00000000-0005-0000-0000-0000C3420000}"/>
    <cellStyle name="Cellule liée 6" xfId="23412" hidden="1" xr:uid="{00000000-0005-0000-0000-0000C4420000}"/>
    <cellStyle name="Cellule liée 6" xfId="23466" hidden="1" xr:uid="{00000000-0005-0000-0000-0000C5420000}"/>
    <cellStyle name="Cellule liée 6" xfId="23465" hidden="1" xr:uid="{00000000-0005-0000-0000-0000C6420000}"/>
    <cellStyle name="Cellule liée 6" xfId="23515" hidden="1" xr:uid="{00000000-0005-0000-0000-0000C7420000}"/>
    <cellStyle name="Cellule liée 6" xfId="23560" hidden="1" xr:uid="{00000000-0005-0000-0000-0000C8420000}"/>
    <cellStyle name="Cellule liée 6" xfId="23739" hidden="1" xr:uid="{00000000-0005-0000-0000-0000C9420000}"/>
    <cellStyle name="Cellule liée 6" xfId="23890" hidden="1" xr:uid="{00000000-0005-0000-0000-0000CA420000}"/>
    <cellStyle name="Cellule liée 6" xfId="23986" hidden="1" xr:uid="{00000000-0005-0000-0000-0000CB420000}"/>
    <cellStyle name="Cellule liée 6" xfId="24032" hidden="1" xr:uid="{00000000-0005-0000-0000-0000CC420000}"/>
    <cellStyle name="Cellule liée 6" xfId="24082" hidden="1" xr:uid="{00000000-0005-0000-0000-0000CD420000}"/>
    <cellStyle name="Cellule liée 6" xfId="24132" hidden="1" xr:uid="{00000000-0005-0000-0000-0000CE420000}"/>
    <cellStyle name="Cellule liée 6" xfId="24182" hidden="1" xr:uid="{00000000-0005-0000-0000-0000CF420000}"/>
    <cellStyle name="Cellule liée 6" xfId="24231" hidden="1" xr:uid="{00000000-0005-0000-0000-0000D0420000}"/>
    <cellStyle name="Cellule liée 6" xfId="24280" hidden="1" xr:uid="{00000000-0005-0000-0000-0000D1420000}"/>
    <cellStyle name="Cellule liée 6" xfId="24328" hidden="1" xr:uid="{00000000-0005-0000-0000-0000D2420000}"/>
    <cellStyle name="Cellule liée 6" xfId="24375" hidden="1" xr:uid="{00000000-0005-0000-0000-0000D3420000}"/>
    <cellStyle name="Cellule liée 6" xfId="24420" hidden="1" xr:uid="{00000000-0005-0000-0000-0000D4420000}"/>
    <cellStyle name="Cellule liée 6" xfId="24459" hidden="1" xr:uid="{00000000-0005-0000-0000-0000D5420000}"/>
    <cellStyle name="Cellule liée 6" xfId="24496" hidden="1" xr:uid="{00000000-0005-0000-0000-0000D6420000}"/>
    <cellStyle name="Cellule liée 6" xfId="24531" hidden="1" xr:uid="{00000000-0005-0000-0000-0000D7420000}"/>
    <cellStyle name="Cellule liée 6" xfId="24633" hidden="1" xr:uid="{00000000-0005-0000-0000-0000D8420000}"/>
    <cellStyle name="Cellule liée 6" xfId="24659" hidden="1" xr:uid="{00000000-0005-0000-0000-0000D9420000}"/>
    <cellStyle name="Cellule liée 6" xfId="24730" hidden="1" xr:uid="{00000000-0005-0000-0000-0000DA420000}"/>
    <cellStyle name="Cellule liée 6" xfId="24669" hidden="1" xr:uid="{00000000-0005-0000-0000-0000DB420000}"/>
    <cellStyle name="Cellule liée 6" xfId="24722" hidden="1" xr:uid="{00000000-0005-0000-0000-0000DC420000}"/>
    <cellStyle name="Cellule liée 6" xfId="24721" hidden="1" xr:uid="{00000000-0005-0000-0000-0000DD420000}"/>
    <cellStyle name="Cellule liée 6" xfId="24771" hidden="1" xr:uid="{00000000-0005-0000-0000-0000DE420000}"/>
    <cellStyle name="Cellule liée 6" xfId="24816" hidden="1" xr:uid="{00000000-0005-0000-0000-0000DF420000}"/>
    <cellStyle name="Cellule liée 6" xfId="24995" hidden="1" xr:uid="{00000000-0005-0000-0000-0000E0420000}"/>
    <cellStyle name="Cellule liée 6" xfId="23838" hidden="1" xr:uid="{00000000-0005-0000-0000-0000E1420000}"/>
    <cellStyle name="Cellule liée 6" xfId="21480" hidden="1" xr:uid="{00000000-0005-0000-0000-0000E2420000}"/>
    <cellStyle name="Cellule liée 6" xfId="21459" hidden="1" xr:uid="{00000000-0005-0000-0000-0000E3420000}"/>
    <cellStyle name="Cellule liée 6" xfId="25074" hidden="1" xr:uid="{00000000-0005-0000-0000-0000E4420000}"/>
    <cellStyle name="Cellule liée 6" xfId="25124" hidden="1" xr:uid="{00000000-0005-0000-0000-0000E5420000}"/>
    <cellStyle name="Cellule liée 6" xfId="25174" hidden="1" xr:uid="{00000000-0005-0000-0000-0000E6420000}"/>
    <cellStyle name="Cellule liée 6" xfId="25224" hidden="1" xr:uid="{00000000-0005-0000-0000-0000E7420000}"/>
    <cellStyle name="Cellule liée 6" xfId="25273" hidden="1" xr:uid="{00000000-0005-0000-0000-0000E8420000}"/>
    <cellStyle name="Cellule liée 6" xfId="25322" hidden="1" xr:uid="{00000000-0005-0000-0000-0000E9420000}"/>
    <cellStyle name="Cellule liée 6" xfId="25370" hidden="1" xr:uid="{00000000-0005-0000-0000-0000EA420000}"/>
    <cellStyle name="Cellule liée 6" xfId="25416" hidden="1" xr:uid="{00000000-0005-0000-0000-0000EB420000}"/>
    <cellStyle name="Cellule liée 6" xfId="25460" hidden="1" xr:uid="{00000000-0005-0000-0000-0000EC420000}"/>
    <cellStyle name="Cellule liée 6" xfId="25498" hidden="1" xr:uid="{00000000-0005-0000-0000-0000ED420000}"/>
    <cellStyle name="Cellule liée 6" xfId="25535" hidden="1" xr:uid="{00000000-0005-0000-0000-0000EE420000}"/>
    <cellStyle name="Cellule liée 6" xfId="25570" hidden="1" xr:uid="{00000000-0005-0000-0000-0000EF420000}"/>
    <cellStyle name="Cellule liée 6" xfId="25671" hidden="1" xr:uid="{00000000-0005-0000-0000-0000F0420000}"/>
    <cellStyle name="Cellule liée 6" xfId="25698" hidden="1" xr:uid="{00000000-0005-0000-0000-0000F1420000}"/>
    <cellStyle name="Cellule liée 6" xfId="25769" hidden="1" xr:uid="{00000000-0005-0000-0000-0000F2420000}"/>
    <cellStyle name="Cellule liée 6" xfId="25708" hidden="1" xr:uid="{00000000-0005-0000-0000-0000F3420000}"/>
    <cellStyle name="Cellule liée 6" xfId="25761" hidden="1" xr:uid="{00000000-0005-0000-0000-0000F4420000}"/>
    <cellStyle name="Cellule liée 6" xfId="25760" hidden="1" xr:uid="{00000000-0005-0000-0000-0000F5420000}"/>
    <cellStyle name="Cellule liée 6" xfId="25810" hidden="1" xr:uid="{00000000-0005-0000-0000-0000F6420000}"/>
    <cellStyle name="Cellule liée 6" xfId="25855" hidden="1" xr:uid="{00000000-0005-0000-0000-0000F7420000}"/>
    <cellStyle name="Cellule liée 6" xfId="26033" hidden="1" xr:uid="{00000000-0005-0000-0000-0000F8420000}"/>
    <cellStyle name="Cellule liée 6" xfId="26155" hidden="1" xr:uid="{00000000-0005-0000-0000-0000F9420000}"/>
    <cellStyle name="Cellule liée 6" xfId="26251" hidden="1" xr:uid="{00000000-0005-0000-0000-0000FA420000}"/>
    <cellStyle name="Cellule liée 6" xfId="26297" hidden="1" xr:uid="{00000000-0005-0000-0000-0000FB420000}"/>
    <cellStyle name="Cellule liée 6" xfId="26347" hidden="1" xr:uid="{00000000-0005-0000-0000-0000FC420000}"/>
    <cellStyle name="Cellule liée 6" xfId="26397" hidden="1" xr:uid="{00000000-0005-0000-0000-0000FD420000}"/>
    <cellStyle name="Cellule liée 6" xfId="26447" hidden="1" xr:uid="{00000000-0005-0000-0000-0000FE420000}"/>
    <cellStyle name="Cellule liée 6" xfId="26496" hidden="1" xr:uid="{00000000-0005-0000-0000-0000FF420000}"/>
    <cellStyle name="Cellule liée 6" xfId="26545" hidden="1" xr:uid="{00000000-0005-0000-0000-000000430000}"/>
    <cellStyle name="Cellule liée 6" xfId="26593" hidden="1" xr:uid="{00000000-0005-0000-0000-000001430000}"/>
    <cellStyle name="Cellule liée 6" xfId="26640" hidden="1" xr:uid="{00000000-0005-0000-0000-000002430000}"/>
    <cellStyle name="Cellule liée 6" xfId="26685" hidden="1" xr:uid="{00000000-0005-0000-0000-000003430000}"/>
    <cellStyle name="Cellule liée 6" xfId="26724" hidden="1" xr:uid="{00000000-0005-0000-0000-000004430000}"/>
    <cellStyle name="Cellule liée 6" xfId="26761" hidden="1" xr:uid="{00000000-0005-0000-0000-000005430000}"/>
    <cellStyle name="Cellule liée 6" xfId="26796" hidden="1" xr:uid="{00000000-0005-0000-0000-000006430000}"/>
    <cellStyle name="Cellule liée 6" xfId="26897" hidden="1" xr:uid="{00000000-0005-0000-0000-000007430000}"/>
    <cellStyle name="Cellule liée 6" xfId="26923" hidden="1" xr:uid="{00000000-0005-0000-0000-000008430000}"/>
    <cellStyle name="Cellule liée 6" xfId="26993" hidden="1" xr:uid="{00000000-0005-0000-0000-000009430000}"/>
    <cellStyle name="Cellule liée 6" xfId="26933" hidden="1" xr:uid="{00000000-0005-0000-0000-00000A430000}"/>
    <cellStyle name="Cellule liée 6" xfId="26985" hidden="1" xr:uid="{00000000-0005-0000-0000-00000B430000}"/>
    <cellStyle name="Cellule liée 6" xfId="26984" hidden="1" xr:uid="{00000000-0005-0000-0000-00000C430000}"/>
    <cellStyle name="Cellule liée 6" xfId="27034" hidden="1" xr:uid="{00000000-0005-0000-0000-00000D430000}"/>
    <cellStyle name="Cellule liée 6" xfId="27079" hidden="1" xr:uid="{00000000-0005-0000-0000-00000E430000}"/>
    <cellStyle name="Cellule liée 6" xfId="27257" hidden="1" xr:uid="{00000000-0005-0000-0000-00000F430000}"/>
    <cellStyle name="Cellule liée 6" xfId="26104" hidden="1" xr:uid="{00000000-0005-0000-0000-000010430000}"/>
    <cellStyle name="Cellule liée 6" xfId="23785" hidden="1" xr:uid="{00000000-0005-0000-0000-000011430000}"/>
    <cellStyle name="Cellule liée 6" xfId="23793" hidden="1" xr:uid="{00000000-0005-0000-0000-000012430000}"/>
    <cellStyle name="Cellule liée 6" xfId="27309" hidden="1" xr:uid="{00000000-0005-0000-0000-000013430000}"/>
    <cellStyle name="Cellule liée 6" xfId="27358" hidden="1" xr:uid="{00000000-0005-0000-0000-000014430000}"/>
    <cellStyle name="Cellule liée 6" xfId="27407" hidden="1" xr:uid="{00000000-0005-0000-0000-000015430000}"/>
    <cellStyle name="Cellule liée 6" xfId="27456" hidden="1" xr:uid="{00000000-0005-0000-0000-000016430000}"/>
    <cellStyle name="Cellule liée 6" xfId="27504" hidden="1" xr:uid="{00000000-0005-0000-0000-000017430000}"/>
    <cellStyle name="Cellule liée 6" xfId="27552" hidden="1" xr:uid="{00000000-0005-0000-0000-000018430000}"/>
    <cellStyle name="Cellule liée 6" xfId="27599" hidden="1" xr:uid="{00000000-0005-0000-0000-000019430000}"/>
    <cellStyle name="Cellule liée 6" xfId="27646" hidden="1" xr:uid="{00000000-0005-0000-0000-00001A430000}"/>
    <cellStyle name="Cellule liée 6" xfId="27691" hidden="1" xr:uid="{00000000-0005-0000-0000-00001B430000}"/>
    <cellStyle name="Cellule liée 6" xfId="27730" hidden="1" xr:uid="{00000000-0005-0000-0000-00001C430000}"/>
    <cellStyle name="Cellule liée 6" xfId="27767" hidden="1" xr:uid="{00000000-0005-0000-0000-00001D430000}"/>
    <cellStyle name="Cellule liée 6" xfId="27802" hidden="1" xr:uid="{00000000-0005-0000-0000-00001E430000}"/>
    <cellStyle name="Cellule liée 6" xfId="27902" hidden="1" xr:uid="{00000000-0005-0000-0000-00001F430000}"/>
    <cellStyle name="Cellule liée 6" xfId="27928" hidden="1" xr:uid="{00000000-0005-0000-0000-000020430000}"/>
    <cellStyle name="Cellule liée 6" xfId="27998" hidden="1" xr:uid="{00000000-0005-0000-0000-000021430000}"/>
    <cellStyle name="Cellule liée 6" xfId="27938" hidden="1" xr:uid="{00000000-0005-0000-0000-000022430000}"/>
    <cellStyle name="Cellule liée 6" xfId="27990" hidden="1" xr:uid="{00000000-0005-0000-0000-000023430000}"/>
    <cellStyle name="Cellule liée 6" xfId="27989" hidden="1" xr:uid="{00000000-0005-0000-0000-000024430000}"/>
    <cellStyle name="Cellule liée 6" xfId="28039" hidden="1" xr:uid="{00000000-0005-0000-0000-000025430000}"/>
    <cellStyle name="Cellule liée 6" xfId="28084" hidden="1" xr:uid="{00000000-0005-0000-0000-000026430000}"/>
    <cellStyle name="Cellule liée 6" xfId="28262" hidden="1" xr:uid="{00000000-0005-0000-0000-000027430000}"/>
    <cellStyle name="Cellule liée 6" xfId="28362" hidden="1" xr:uid="{00000000-0005-0000-0000-000028430000}"/>
    <cellStyle name="Cellule liée 6" xfId="28457" hidden="1" xr:uid="{00000000-0005-0000-0000-000029430000}"/>
    <cellStyle name="Cellule liée 6" xfId="28503" hidden="1" xr:uid="{00000000-0005-0000-0000-00002A430000}"/>
    <cellStyle name="Cellule liée 6" xfId="28553" hidden="1" xr:uid="{00000000-0005-0000-0000-00002B430000}"/>
    <cellStyle name="Cellule liée 6" xfId="28603" hidden="1" xr:uid="{00000000-0005-0000-0000-00002C430000}"/>
    <cellStyle name="Cellule liée 6" xfId="28653" hidden="1" xr:uid="{00000000-0005-0000-0000-00002D430000}"/>
    <cellStyle name="Cellule liée 6" xfId="28702" hidden="1" xr:uid="{00000000-0005-0000-0000-00002E430000}"/>
    <cellStyle name="Cellule liée 6" xfId="28751" hidden="1" xr:uid="{00000000-0005-0000-0000-00002F430000}"/>
    <cellStyle name="Cellule liée 6" xfId="28799" hidden="1" xr:uid="{00000000-0005-0000-0000-000030430000}"/>
    <cellStyle name="Cellule liée 6" xfId="28846" hidden="1" xr:uid="{00000000-0005-0000-0000-000031430000}"/>
    <cellStyle name="Cellule liée 6" xfId="28891" hidden="1" xr:uid="{00000000-0005-0000-0000-000032430000}"/>
    <cellStyle name="Cellule liée 6" xfId="28930" hidden="1" xr:uid="{00000000-0005-0000-0000-000033430000}"/>
    <cellStyle name="Cellule liée 6" xfId="28967" hidden="1" xr:uid="{00000000-0005-0000-0000-000034430000}"/>
    <cellStyle name="Cellule liée 6" xfId="29002" hidden="1" xr:uid="{00000000-0005-0000-0000-000035430000}"/>
    <cellStyle name="Cellule liée 6" xfId="29102" hidden="1" xr:uid="{00000000-0005-0000-0000-000036430000}"/>
    <cellStyle name="Cellule liée 6" xfId="29128" hidden="1" xr:uid="{00000000-0005-0000-0000-000037430000}"/>
    <cellStyle name="Cellule liée 6" xfId="29198" hidden="1" xr:uid="{00000000-0005-0000-0000-000038430000}"/>
    <cellStyle name="Cellule liée 6" xfId="29138" hidden="1" xr:uid="{00000000-0005-0000-0000-000039430000}"/>
    <cellStyle name="Cellule liée 6" xfId="29190" hidden="1" xr:uid="{00000000-0005-0000-0000-00003A430000}"/>
    <cellStyle name="Cellule liée 6" xfId="29189" hidden="1" xr:uid="{00000000-0005-0000-0000-00003B430000}"/>
    <cellStyle name="Cellule liée 6" xfId="29239" hidden="1" xr:uid="{00000000-0005-0000-0000-00003C430000}"/>
    <cellStyle name="Cellule liée 6" xfId="29284" hidden="1" xr:uid="{00000000-0005-0000-0000-00003D430000}"/>
    <cellStyle name="Cellule liée 6" xfId="29462" hidden="1" xr:uid="{00000000-0005-0000-0000-00003E430000}"/>
    <cellStyle name="Cellule liée 6" xfId="28312" hidden="1" xr:uid="{00000000-0005-0000-0000-00003F430000}"/>
    <cellStyle name="Cellule liée 6" xfId="29512" hidden="1" xr:uid="{00000000-0005-0000-0000-000040430000}"/>
    <cellStyle name="Cellule liée 6" xfId="29599" hidden="1" xr:uid="{00000000-0005-0000-0000-000041430000}"/>
    <cellStyle name="Cellule liée 6" xfId="29645" hidden="1" xr:uid="{00000000-0005-0000-0000-000042430000}"/>
    <cellStyle name="Cellule liée 6" xfId="29694" hidden="1" xr:uid="{00000000-0005-0000-0000-000043430000}"/>
    <cellStyle name="Cellule liée 6" xfId="29743" hidden="1" xr:uid="{00000000-0005-0000-0000-000044430000}"/>
    <cellStyle name="Cellule liée 6" xfId="29792" hidden="1" xr:uid="{00000000-0005-0000-0000-000045430000}"/>
    <cellStyle name="Cellule liée 6" xfId="29840" hidden="1" xr:uid="{00000000-0005-0000-0000-000046430000}"/>
    <cellStyle name="Cellule liée 6" xfId="29888" hidden="1" xr:uid="{00000000-0005-0000-0000-000047430000}"/>
    <cellStyle name="Cellule liée 6" xfId="29935" hidden="1" xr:uid="{00000000-0005-0000-0000-000048430000}"/>
    <cellStyle name="Cellule liée 6" xfId="29981" hidden="1" xr:uid="{00000000-0005-0000-0000-000049430000}"/>
    <cellStyle name="Cellule liée 6" xfId="30025" hidden="1" xr:uid="{00000000-0005-0000-0000-00004A430000}"/>
    <cellStyle name="Cellule liée 6" xfId="30063" hidden="1" xr:uid="{00000000-0005-0000-0000-00004B430000}"/>
    <cellStyle name="Cellule liée 6" xfId="30100" hidden="1" xr:uid="{00000000-0005-0000-0000-00004C430000}"/>
    <cellStyle name="Cellule liée 6" xfId="30135" hidden="1" xr:uid="{00000000-0005-0000-0000-00004D430000}"/>
    <cellStyle name="Cellule liée 6" xfId="30234" hidden="1" xr:uid="{00000000-0005-0000-0000-00004E430000}"/>
    <cellStyle name="Cellule liée 6" xfId="30260" hidden="1" xr:uid="{00000000-0005-0000-0000-00004F430000}"/>
    <cellStyle name="Cellule liée 6" xfId="30330" hidden="1" xr:uid="{00000000-0005-0000-0000-000050430000}"/>
    <cellStyle name="Cellule liée 6" xfId="30270" hidden="1" xr:uid="{00000000-0005-0000-0000-000051430000}"/>
    <cellStyle name="Cellule liée 6" xfId="30322" hidden="1" xr:uid="{00000000-0005-0000-0000-000052430000}"/>
    <cellStyle name="Cellule liée 6" xfId="30321" hidden="1" xr:uid="{00000000-0005-0000-0000-000053430000}"/>
    <cellStyle name="Cellule liée 6" xfId="30371" hidden="1" xr:uid="{00000000-0005-0000-0000-000054430000}"/>
    <cellStyle name="Cellule liée 6" xfId="30416" hidden="1" xr:uid="{00000000-0005-0000-0000-000055430000}"/>
    <cellStyle name="Cellule liée 6" xfId="30594" hidden="1" xr:uid="{00000000-0005-0000-0000-000056430000}"/>
    <cellStyle name="Cellule liée 6" xfId="30694" hidden="1" xr:uid="{00000000-0005-0000-0000-000057430000}"/>
    <cellStyle name="Cellule liée 6" xfId="30789" hidden="1" xr:uid="{00000000-0005-0000-0000-000058430000}"/>
    <cellStyle name="Cellule liée 6" xfId="30835" hidden="1" xr:uid="{00000000-0005-0000-0000-000059430000}"/>
    <cellStyle name="Cellule liée 6" xfId="30885" hidden="1" xr:uid="{00000000-0005-0000-0000-00005A430000}"/>
    <cellStyle name="Cellule liée 6" xfId="30935" hidden="1" xr:uid="{00000000-0005-0000-0000-00005B430000}"/>
    <cellStyle name="Cellule liée 6" xfId="30985" hidden="1" xr:uid="{00000000-0005-0000-0000-00005C430000}"/>
    <cellStyle name="Cellule liée 6" xfId="31034" hidden="1" xr:uid="{00000000-0005-0000-0000-00005D430000}"/>
    <cellStyle name="Cellule liée 6" xfId="31083" hidden="1" xr:uid="{00000000-0005-0000-0000-00005E430000}"/>
    <cellStyle name="Cellule liée 6" xfId="31131" hidden="1" xr:uid="{00000000-0005-0000-0000-00005F430000}"/>
    <cellStyle name="Cellule liée 6" xfId="31178" hidden="1" xr:uid="{00000000-0005-0000-0000-000060430000}"/>
    <cellStyle name="Cellule liée 6" xfId="31223" hidden="1" xr:uid="{00000000-0005-0000-0000-000061430000}"/>
    <cellStyle name="Cellule liée 6" xfId="31262" hidden="1" xr:uid="{00000000-0005-0000-0000-000062430000}"/>
    <cellStyle name="Cellule liée 6" xfId="31299" hidden="1" xr:uid="{00000000-0005-0000-0000-000063430000}"/>
    <cellStyle name="Cellule liée 6" xfId="31334" hidden="1" xr:uid="{00000000-0005-0000-0000-000064430000}"/>
    <cellStyle name="Cellule liée 6" xfId="31434" hidden="1" xr:uid="{00000000-0005-0000-0000-000065430000}"/>
    <cellStyle name="Cellule liée 6" xfId="31460" hidden="1" xr:uid="{00000000-0005-0000-0000-000066430000}"/>
    <cellStyle name="Cellule liée 6" xfId="31530" hidden="1" xr:uid="{00000000-0005-0000-0000-000067430000}"/>
    <cellStyle name="Cellule liée 6" xfId="31470" hidden="1" xr:uid="{00000000-0005-0000-0000-000068430000}"/>
    <cellStyle name="Cellule liée 6" xfId="31522" hidden="1" xr:uid="{00000000-0005-0000-0000-000069430000}"/>
    <cellStyle name="Cellule liée 6" xfId="31521" hidden="1" xr:uid="{00000000-0005-0000-0000-00006A430000}"/>
    <cellStyle name="Cellule liée 6" xfId="31571" hidden="1" xr:uid="{00000000-0005-0000-0000-00006B430000}"/>
    <cellStyle name="Cellule liée 6" xfId="31616" hidden="1" xr:uid="{00000000-0005-0000-0000-00006C430000}"/>
    <cellStyle name="Cellule liée 6" xfId="31794" hidden="1" xr:uid="{00000000-0005-0000-0000-00006D430000}"/>
    <cellStyle name="Cellule liée 6" xfId="30644" xr:uid="{00000000-0005-0000-0000-00006E430000}"/>
    <cellStyle name="Cellule liée 7" xfId="145" hidden="1" xr:uid="{00000000-0005-0000-0000-00006F430000}"/>
    <cellStyle name="Cellule liée 7" xfId="251" hidden="1" xr:uid="{00000000-0005-0000-0000-000070430000}"/>
    <cellStyle name="Cellule liée 7" xfId="322" hidden="1" xr:uid="{00000000-0005-0000-0000-000071430000}"/>
    <cellStyle name="Cellule liée 7" xfId="372" hidden="1" xr:uid="{00000000-0005-0000-0000-000072430000}"/>
    <cellStyle name="Cellule liée 7" xfId="422" hidden="1" xr:uid="{00000000-0005-0000-0000-000073430000}"/>
    <cellStyle name="Cellule liée 7" xfId="472" hidden="1" xr:uid="{00000000-0005-0000-0000-000074430000}"/>
    <cellStyle name="Cellule liée 7" xfId="521" hidden="1" xr:uid="{00000000-0005-0000-0000-000075430000}"/>
    <cellStyle name="Cellule liée 7" xfId="570" hidden="1" xr:uid="{00000000-0005-0000-0000-000076430000}"/>
    <cellStyle name="Cellule liée 7" xfId="617" hidden="1" xr:uid="{00000000-0005-0000-0000-000077430000}"/>
    <cellStyle name="Cellule liée 7" xfId="664" hidden="1" xr:uid="{00000000-0005-0000-0000-000078430000}"/>
    <cellStyle name="Cellule liée 7" xfId="709" hidden="1" xr:uid="{00000000-0005-0000-0000-000079430000}"/>
    <cellStyle name="Cellule liée 7" xfId="748" hidden="1" xr:uid="{00000000-0005-0000-0000-00007A430000}"/>
    <cellStyle name="Cellule liée 7" xfId="785" hidden="1" xr:uid="{00000000-0005-0000-0000-00007B430000}"/>
    <cellStyle name="Cellule liée 7" xfId="819" hidden="1" xr:uid="{00000000-0005-0000-0000-00007C430000}"/>
    <cellStyle name="Cellule liée 7" xfId="903" hidden="1" xr:uid="{00000000-0005-0000-0000-00007D430000}"/>
    <cellStyle name="Cellule liée 7" xfId="955" hidden="1" xr:uid="{00000000-0005-0000-0000-00007E430000}"/>
    <cellStyle name="Cellule liée 7" xfId="1020" hidden="1" xr:uid="{00000000-0005-0000-0000-00007F430000}"/>
    <cellStyle name="Cellule liée 7" xfId="1066" hidden="1" xr:uid="{00000000-0005-0000-0000-000080430000}"/>
    <cellStyle name="Cellule liée 7" xfId="1110" hidden="1" xr:uid="{00000000-0005-0000-0000-000081430000}"/>
    <cellStyle name="Cellule liée 7" xfId="1149" hidden="1" xr:uid="{00000000-0005-0000-0000-000082430000}"/>
    <cellStyle name="Cellule liée 7" xfId="1185" hidden="1" xr:uid="{00000000-0005-0000-0000-000083430000}"/>
    <cellStyle name="Cellule liée 7" xfId="1220" hidden="1" xr:uid="{00000000-0005-0000-0000-000084430000}"/>
    <cellStyle name="Cellule liée 7" xfId="1274" hidden="1" xr:uid="{00000000-0005-0000-0000-000085430000}"/>
    <cellStyle name="Cellule liée 7" xfId="1521" hidden="1" xr:uid="{00000000-0005-0000-0000-000086430000}"/>
    <cellStyle name="Cellule liée 7" xfId="1627" hidden="1" xr:uid="{00000000-0005-0000-0000-000087430000}"/>
    <cellStyle name="Cellule liée 7" xfId="1698" hidden="1" xr:uid="{00000000-0005-0000-0000-000088430000}"/>
    <cellStyle name="Cellule liée 7" xfId="1748" hidden="1" xr:uid="{00000000-0005-0000-0000-000089430000}"/>
    <cellStyle name="Cellule liée 7" xfId="1798" hidden="1" xr:uid="{00000000-0005-0000-0000-00008A430000}"/>
    <cellStyle name="Cellule liée 7" xfId="1848" hidden="1" xr:uid="{00000000-0005-0000-0000-00008B430000}"/>
    <cellStyle name="Cellule liée 7" xfId="1897" hidden="1" xr:uid="{00000000-0005-0000-0000-00008C430000}"/>
    <cellStyle name="Cellule liée 7" xfId="1946" hidden="1" xr:uid="{00000000-0005-0000-0000-00008D430000}"/>
    <cellStyle name="Cellule liée 7" xfId="1993" hidden="1" xr:uid="{00000000-0005-0000-0000-00008E430000}"/>
    <cellStyle name="Cellule liée 7" xfId="2040" hidden="1" xr:uid="{00000000-0005-0000-0000-00008F430000}"/>
    <cellStyle name="Cellule liée 7" xfId="2085" hidden="1" xr:uid="{00000000-0005-0000-0000-000090430000}"/>
    <cellStyle name="Cellule liée 7" xfId="2124" hidden="1" xr:uid="{00000000-0005-0000-0000-000091430000}"/>
    <cellStyle name="Cellule liée 7" xfId="2161" hidden="1" xr:uid="{00000000-0005-0000-0000-000092430000}"/>
    <cellStyle name="Cellule liée 7" xfId="2195" hidden="1" xr:uid="{00000000-0005-0000-0000-000093430000}"/>
    <cellStyle name="Cellule liée 7" xfId="2279" hidden="1" xr:uid="{00000000-0005-0000-0000-000094430000}"/>
    <cellStyle name="Cellule liée 7" xfId="2331" hidden="1" xr:uid="{00000000-0005-0000-0000-000095430000}"/>
    <cellStyle name="Cellule liée 7" xfId="2396" hidden="1" xr:uid="{00000000-0005-0000-0000-000096430000}"/>
    <cellStyle name="Cellule liée 7" xfId="2442" hidden="1" xr:uid="{00000000-0005-0000-0000-000097430000}"/>
    <cellStyle name="Cellule liée 7" xfId="2486" hidden="1" xr:uid="{00000000-0005-0000-0000-000098430000}"/>
    <cellStyle name="Cellule liée 7" xfId="2525" hidden="1" xr:uid="{00000000-0005-0000-0000-000099430000}"/>
    <cellStyle name="Cellule liée 7" xfId="2561" hidden="1" xr:uid="{00000000-0005-0000-0000-00009A430000}"/>
    <cellStyle name="Cellule liée 7" xfId="2596" hidden="1" xr:uid="{00000000-0005-0000-0000-00009B430000}"/>
    <cellStyle name="Cellule liée 7" xfId="2649" hidden="1" xr:uid="{00000000-0005-0000-0000-00009C430000}"/>
    <cellStyle name="Cellule liée 7" xfId="1448" hidden="1" xr:uid="{00000000-0005-0000-0000-00009D430000}"/>
    <cellStyle name="Cellule liée 7" xfId="2688" hidden="1" xr:uid="{00000000-0005-0000-0000-00009E430000}"/>
    <cellStyle name="Cellule liée 7" xfId="2822" hidden="1" xr:uid="{00000000-0005-0000-0000-00009F430000}"/>
    <cellStyle name="Cellule liée 7" xfId="2893" hidden="1" xr:uid="{00000000-0005-0000-0000-0000A0430000}"/>
    <cellStyle name="Cellule liée 7" xfId="2942" hidden="1" xr:uid="{00000000-0005-0000-0000-0000A1430000}"/>
    <cellStyle name="Cellule liée 7" xfId="2992" hidden="1" xr:uid="{00000000-0005-0000-0000-0000A2430000}"/>
    <cellStyle name="Cellule liée 7" xfId="3042" hidden="1" xr:uid="{00000000-0005-0000-0000-0000A3430000}"/>
    <cellStyle name="Cellule liée 7" xfId="3091" hidden="1" xr:uid="{00000000-0005-0000-0000-0000A4430000}"/>
    <cellStyle name="Cellule liée 7" xfId="3140" hidden="1" xr:uid="{00000000-0005-0000-0000-0000A5430000}"/>
    <cellStyle name="Cellule liée 7" xfId="3187" hidden="1" xr:uid="{00000000-0005-0000-0000-0000A6430000}"/>
    <cellStyle name="Cellule liée 7" xfId="3234" hidden="1" xr:uid="{00000000-0005-0000-0000-0000A7430000}"/>
    <cellStyle name="Cellule liée 7" xfId="3279" hidden="1" xr:uid="{00000000-0005-0000-0000-0000A8430000}"/>
    <cellStyle name="Cellule liée 7" xfId="3318" hidden="1" xr:uid="{00000000-0005-0000-0000-0000A9430000}"/>
    <cellStyle name="Cellule liée 7" xfId="3355" hidden="1" xr:uid="{00000000-0005-0000-0000-0000AA430000}"/>
    <cellStyle name="Cellule liée 7" xfId="3389" hidden="1" xr:uid="{00000000-0005-0000-0000-0000AB430000}"/>
    <cellStyle name="Cellule liée 7" xfId="3472" hidden="1" xr:uid="{00000000-0005-0000-0000-0000AC430000}"/>
    <cellStyle name="Cellule liée 7" xfId="3524" hidden="1" xr:uid="{00000000-0005-0000-0000-0000AD430000}"/>
    <cellStyle name="Cellule liée 7" xfId="3588" hidden="1" xr:uid="{00000000-0005-0000-0000-0000AE430000}"/>
    <cellStyle name="Cellule liée 7" xfId="3634" hidden="1" xr:uid="{00000000-0005-0000-0000-0000AF430000}"/>
    <cellStyle name="Cellule liée 7" xfId="3678" hidden="1" xr:uid="{00000000-0005-0000-0000-0000B0430000}"/>
    <cellStyle name="Cellule liée 7" xfId="3717" hidden="1" xr:uid="{00000000-0005-0000-0000-0000B1430000}"/>
    <cellStyle name="Cellule liée 7" xfId="3753" hidden="1" xr:uid="{00000000-0005-0000-0000-0000B2430000}"/>
    <cellStyle name="Cellule liée 7" xfId="3788" hidden="1" xr:uid="{00000000-0005-0000-0000-0000B3430000}"/>
    <cellStyle name="Cellule liée 7" xfId="3840" hidden="1" xr:uid="{00000000-0005-0000-0000-0000B4430000}"/>
    <cellStyle name="Cellule liée 7" xfId="2715" hidden="1" xr:uid="{00000000-0005-0000-0000-0000B5430000}"/>
    <cellStyle name="Cellule liée 7" xfId="2612" hidden="1" xr:uid="{00000000-0005-0000-0000-0000B6430000}"/>
    <cellStyle name="Cellule liée 7" xfId="4003" hidden="1" xr:uid="{00000000-0005-0000-0000-0000B7430000}"/>
    <cellStyle name="Cellule liée 7" xfId="4053" hidden="1" xr:uid="{00000000-0005-0000-0000-0000B8430000}"/>
    <cellStyle name="Cellule liée 7" xfId="4103" hidden="1" xr:uid="{00000000-0005-0000-0000-0000B9430000}"/>
    <cellStyle name="Cellule liée 7" xfId="4153" hidden="1" xr:uid="{00000000-0005-0000-0000-0000BA430000}"/>
    <cellStyle name="Cellule liée 7" xfId="4202" hidden="1" xr:uid="{00000000-0005-0000-0000-0000BB430000}"/>
    <cellStyle name="Cellule liée 7" xfId="4251" hidden="1" xr:uid="{00000000-0005-0000-0000-0000BC430000}"/>
    <cellStyle name="Cellule liée 7" xfId="4298" hidden="1" xr:uid="{00000000-0005-0000-0000-0000BD430000}"/>
    <cellStyle name="Cellule liée 7" xfId="4345" hidden="1" xr:uid="{00000000-0005-0000-0000-0000BE430000}"/>
    <cellStyle name="Cellule liée 7" xfId="4390" hidden="1" xr:uid="{00000000-0005-0000-0000-0000BF430000}"/>
    <cellStyle name="Cellule liée 7" xfId="4429" hidden="1" xr:uid="{00000000-0005-0000-0000-0000C0430000}"/>
    <cellStyle name="Cellule liée 7" xfId="4466" hidden="1" xr:uid="{00000000-0005-0000-0000-0000C1430000}"/>
    <cellStyle name="Cellule liée 7" xfId="4500" hidden="1" xr:uid="{00000000-0005-0000-0000-0000C2430000}"/>
    <cellStyle name="Cellule liée 7" xfId="4578" hidden="1" xr:uid="{00000000-0005-0000-0000-0000C3430000}"/>
    <cellStyle name="Cellule liée 7" xfId="4629" hidden="1" xr:uid="{00000000-0005-0000-0000-0000C4430000}"/>
    <cellStyle name="Cellule liée 7" xfId="4692" hidden="1" xr:uid="{00000000-0005-0000-0000-0000C5430000}"/>
    <cellStyle name="Cellule liée 7" xfId="4738" hidden="1" xr:uid="{00000000-0005-0000-0000-0000C6430000}"/>
    <cellStyle name="Cellule liée 7" xfId="4782" hidden="1" xr:uid="{00000000-0005-0000-0000-0000C7430000}"/>
    <cellStyle name="Cellule liée 7" xfId="4821" hidden="1" xr:uid="{00000000-0005-0000-0000-0000C8430000}"/>
    <cellStyle name="Cellule liée 7" xfId="4857" hidden="1" xr:uid="{00000000-0005-0000-0000-0000C9430000}"/>
    <cellStyle name="Cellule liée 7" xfId="4892" hidden="1" xr:uid="{00000000-0005-0000-0000-0000CA430000}"/>
    <cellStyle name="Cellule liée 7" xfId="4940" hidden="1" xr:uid="{00000000-0005-0000-0000-0000CB430000}"/>
    <cellStyle name="Cellule liée 7" xfId="3921" hidden="1" xr:uid="{00000000-0005-0000-0000-0000CC430000}"/>
    <cellStyle name="Cellule liée 7" xfId="4959" hidden="1" xr:uid="{00000000-0005-0000-0000-0000CD430000}"/>
    <cellStyle name="Cellule liée 7" xfId="5033" hidden="1" xr:uid="{00000000-0005-0000-0000-0000CE430000}"/>
    <cellStyle name="Cellule liée 7" xfId="5103" hidden="1" xr:uid="{00000000-0005-0000-0000-0000CF430000}"/>
    <cellStyle name="Cellule liée 7" xfId="5152" hidden="1" xr:uid="{00000000-0005-0000-0000-0000D0430000}"/>
    <cellStyle name="Cellule liée 7" xfId="5202" hidden="1" xr:uid="{00000000-0005-0000-0000-0000D1430000}"/>
    <cellStyle name="Cellule liée 7" xfId="5252" hidden="1" xr:uid="{00000000-0005-0000-0000-0000D2430000}"/>
    <cellStyle name="Cellule liée 7" xfId="5301" hidden="1" xr:uid="{00000000-0005-0000-0000-0000D3430000}"/>
    <cellStyle name="Cellule liée 7" xfId="5350" hidden="1" xr:uid="{00000000-0005-0000-0000-0000D4430000}"/>
    <cellStyle name="Cellule liée 7" xfId="5397" hidden="1" xr:uid="{00000000-0005-0000-0000-0000D5430000}"/>
    <cellStyle name="Cellule liée 7" xfId="5444" hidden="1" xr:uid="{00000000-0005-0000-0000-0000D6430000}"/>
    <cellStyle name="Cellule liée 7" xfId="5489" hidden="1" xr:uid="{00000000-0005-0000-0000-0000D7430000}"/>
    <cellStyle name="Cellule liée 7" xfId="5528" hidden="1" xr:uid="{00000000-0005-0000-0000-0000D8430000}"/>
    <cellStyle name="Cellule liée 7" xfId="5565" hidden="1" xr:uid="{00000000-0005-0000-0000-0000D9430000}"/>
    <cellStyle name="Cellule liée 7" xfId="5599" hidden="1" xr:uid="{00000000-0005-0000-0000-0000DA430000}"/>
    <cellStyle name="Cellule liée 7" xfId="5677" hidden="1" xr:uid="{00000000-0005-0000-0000-0000DB430000}"/>
    <cellStyle name="Cellule liée 7" xfId="5727" hidden="1" xr:uid="{00000000-0005-0000-0000-0000DC430000}"/>
    <cellStyle name="Cellule liée 7" xfId="5789" hidden="1" xr:uid="{00000000-0005-0000-0000-0000DD430000}"/>
    <cellStyle name="Cellule liée 7" xfId="5835" hidden="1" xr:uid="{00000000-0005-0000-0000-0000DE430000}"/>
    <cellStyle name="Cellule liée 7" xfId="5879" hidden="1" xr:uid="{00000000-0005-0000-0000-0000DF430000}"/>
    <cellStyle name="Cellule liée 7" xfId="5918" hidden="1" xr:uid="{00000000-0005-0000-0000-0000E0430000}"/>
    <cellStyle name="Cellule liée 7" xfId="5954" hidden="1" xr:uid="{00000000-0005-0000-0000-0000E1430000}"/>
    <cellStyle name="Cellule liée 7" xfId="5989" hidden="1" xr:uid="{00000000-0005-0000-0000-0000E2430000}"/>
    <cellStyle name="Cellule liée 7" xfId="6037" hidden="1" xr:uid="{00000000-0005-0000-0000-0000E3430000}"/>
    <cellStyle name="Cellule liée 7" xfId="6204" hidden="1" xr:uid="{00000000-0005-0000-0000-0000E4430000}"/>
    <cellStyle name="Cellule liée 7" xfId="6310" hidden="1" xr:uid="{00000000-0005-0000-0000-0000E5430000}"/>
    <cellStyle name="Cellule liée 7" xfId="6381" hidden="1" xr:uid="{00000000-0005-0000-0000-0000E6430000}"/>
    <cellStyle name="Cellule liée 7" xfId="6431" hidden="1" xr:uid="{00000000-0005-0000-0000-0000E7430000}"/>
    <cellStyle name="Cellule liée 7" xfId="6481" hidden="1" xr:uid="{00000000-0005-0000-0000-0000E8430000}"/>
    <cellStyle name="Cellule liée 7" xfId="6531" hidden="1" xr:uid="{00000000-0005-0000-0000-0000E9430000}"/>
    <cellStyle name="Cellule liée 7" xfId="6580" hidden="1" xr:uid="{00000000-0005-0000-0000-0000EA430000}"/>
    <cellStyle name="Cellule liée 7" xfId="6629" hidden="1" xr:uid="{00000000-0005-0000-0000-0000EB430000}"/>
    <cellStyle name="Cellule liée 7" xfId="6676" hidden="1" xr:uid="{00000000-0005-0000-0000-0000EC430000}"/>
    <cellStyle name="Cellule liée 7" xfId="6723" hidden="1" xr:uid="{00000000-0005-0000-0000-0000ED430000}"/>
    <cellStyle name="Cellule liée 7" xfId="6768" hidden="1" xr:uid="{00000000-0005-0000-0000-0000EE430000}"/>
    <cellStyle name="Cellule liée 7" xfId="6807" hidden="1" xr:uid="{00000000-0005-0000-0000-0000EF430000}"/>
    <cellStyle name="Cellule liée 7" xfId="6844" hidden="1" xr:uid="{00000000-0005-0000-0000-0000F0430000}"/>
    <cellStyle name="Cellule liée 7" xfId="6878" hidden="1" xr:uid="{00000000-0005-0000-0000-0000F1430000}"/>
    <cellStyle name="Cellule liée 7" xfId="6960" hidden="1" xr:uid="{00000000-0005-0000-0000-0000F2430000}"/>
    <cellStyle name="Cellule liée 7" xfId="7012" hidden="1" xr:uid="{00000000-0005-0000-0000-0000F3430000}"/>
    <cellStyle name="Cellule liée 7" xfId="7077" hidden="1" xr:uid="{00000000-0005-0000-0000-0000F4430000}"/>
    <cellStyle name="Cellule liée 7" xfId="7123" hidden="1" xr:uid="{00000000-0005-0000-0000-0000F5430000}"/>
    <cellStyle name="Cellule liée 7" xfId="7167" hidden="1" xr:uid="{00000000-0005-0000-0000-0000F6430000}"/>
    <cellStyle name="Cellule liée 7" xfId="7206" hidden="1" xr:uid="{00000000-0005-0000-0000-0000F7430000}"/>
    <cellStyle name="Cellule liée 7" xfId="7242" hidden="1" xr:uid="{00000000-0005-0000-0000-0000F8430000}"/>
    <cellStyle name="Cellule liée 7" xfId="7277" hidden="1" xr:uid="{00000000-0005-0000-0000-0000F9430000}"/>
    <cellStyle name="Cellule liée 7" xfId="7330" hidden="1" xr:uid="{00000000-0005-0000-0000-0000FA430000}"/>
    <cellStyle name="Cellule liée 7" xfId="7481" hidden="1" xr:uid="{00000000-0005-0000-0000-0000FB430000}"/>
    <cellStyle name="Cellule liée 7" xfId="7578" hidden="1" xr:uid="{00000000-0005-0000-0000-0000FC430000}"/>
    <cellStyle name="Cellule liée 7" xfId="7648" hidden="1" xr:uid="{00000000-0005-0000-0000-0000FD430000}"/>
    <cellStyle name="Cellule liée 7" xfId="7698" hidden="1" xr:uid="{00000000-0005-0000-0000-0000FE430000}"/>
    <cellStyle name="Cellule liée 7" xfId="7748" hidden="1" xr:uid="{00000000-0005-0000-0000-0000FF430000}"/>
    <cellStyle name="Cellule liée 7" xfId="7798" hidden="1" xr:uid="{00000000-0005-0000-0000-000000440000}"/>
    <cellStyle name="Cellule liée 7" xfId="7847" hidden="1" xr:uid="{00000000-0005-0000-0000-000001440000}"/>
    <cellStyle name="Cellule liée 7" xfId="7896" hidden="1" xr:uid="{00000000-0005-0000-0000-000002440000}"/>
    <cellStyle name="Cellule liée 7" xfId="7943" hidden="1" xr:uid="{00000000-0005-0000-0000-000003440000}"/>
    <cellStyle name="Cellule liée 7" xfId="7990" hidden="1" xr:uid="{00000000-0005-0000-0000-000004440000}"/>
    <cellStyle name="Cellule liée 7" xfId="8035" hidden="1" xr:uid="{00000000-0005-0000-0000-000005440000}"/>
    <cellStyle name="Cellule liée 7" xfId="8074" hidden="1" xr:uid="{00000000-0005-0000-0000-000006440000}"/>
    <cellStyle name="Cellule liée 7" xfId="8111" hidden="1" xr:uid="{00000000-0005-0000-0000-000007440000}"/>
    <cellStyle name="Cellule liée 7" xfId="8145" hidden="1" xr:uid="{00000000-0005-0000-0000-000008440000}"/>
    <cellStyle name="Cellule liée 7" xfId="8225" hidden="1" xr:uid="{00000000-0005-0000-0000-000009440000}"/>
    <cellStyle name="Cellule liée 7" xfId="8275" hidden="1" xr:uid="{00000000-0005-0000-0000-00000A440000}"/>
    <cellStyle name="Cellule liée 7" xfId="8338" hidden="1" xr:uid="{00000000-0005-0000-0000-00000B440000}"/>
    <cellStyle name="Cellule liée 7" xfId="8384" hidden="1" xr:uid="{00000000-0005-0000-0000-00000C440000}"/>
    <cellStyle name="Cellule liée 7" xfId="8428" hidden="1" xr:uid="{00000000-0005-0000-0000-00000D440000}"/>
    <cellStyle name="Cellule liée 7" xfId="8467" hidden="1" xr:uid="{00000000-0005-0000-0000-00000E440000}"/>
    <cellStyle name="Cellule liée 7" xfId="8503" hidden="1" xr:uid="{00000000-0005-0000-0000-00000F440000}"/>
    <cellStyle name="Cellule liée 7" xfId="8538" hidden="1" xr:uid="{00000000-0005-0000-0000-000010440000}"/>
    <cellStyle name="Cellule liée 7" xfId="8588" hidden="1" xr:uid="{00000000-0005-0000-0000-000011440000}"/>
    <cellStyle name="Cellule liée 7" xfId="7429" hidden="1" xr:uid="{00000000-0005-0000-0000-000012440000}"/>
    <cellStyle name="Cellule liée 7" xfId="8685" hidden="1" xr:uid="{00000000-0005-0000-0000-000013440000}"/>
    <cellStyle name="Cellule liée 7" xfId="8756" hidden="1" xr:uid="{00000000-0005-0000-0000-000014440000}"/>
    <cellStyle name="Cellule liée 7" xfId="8806" hidden="1" xr:uid="{00000000-0005-0000-0000-000015440000}"/>
    <cellStyle name="Cellule liée 7" xfId="8855" hidden="1" xr:uid="{00000000-0005-0000-0000-000016440000}"/>
    <cellStyle name="Cellule liée 7" xfId="8905" hidden="1" xr:uid="{00000000-0005-0000-0000-000017440000}"/>
    <cellStyle name="Cellule liée 7" xfId="8954" hidden="1" xr:uid="{00000000-0005-0000-0000-000018440000}"/>
    <cellStyle name="Cellule liée 7" xfId="9003" hidden="1" xr:uid="{00000000-0005-0000-0000-000019440000}"/>
    <cellStyle name="Cellule liée 7" xfId="9050" hidden="1" xr:uid="{00000000-0005-0000-0000-00001A440000}"/>
    <cellStyle name="Cellule liée 7" xfId="9097" hidden="1" xr:uid="{00000000-0005-0000-0000-00001B440000}"/>
    <cellStyle name="Cellule liée 7" xfId="9142" hidden="1" xr:uid="{00000000-0005-0000-0000-00001C440000}"/>
    <cellStyle name="Cellule liée 7" xfId="9181" hidden="1" xr:uid="{00000000-0005-0000-0000-00001D440000}"/>
    <cellStyle name="Cellule liée 7" xfId="9218" hidden="1" xr:uid="{00000000-0005-0000-0000-00001E440000}"/>
    <cellStyle name="Cellule liée 7" xfId="9252" hidden="1" xr:uid="{00000000-0005-0000-0000-00001F440000}"/>
    <cellStyle name="Cellule liée 7" xfId="9336" hidden="1" xr:uid="{00000000-0005-0000-0000-000020440000}"/>
    <cellStyle name="Cellule liée 7" xfId="9388" hidden="1" xr:uid="{00000000-0005-0000-0000-000021440000}"/>
    <cellStyle name="Cellule liée 7" xfId="9453" hidden="1" xr:uid="{00000000-0005-0000-0000-000022440000}"/>
    <cellStyle name="Cellule liée 7" xfId="9499" hidden="1" xr:uid="{00000000-0005-0000-0000-000023440000}"/>
    <cellStyle name="Cellule liée 7" xfId="9543" hidden="1" xr:uid="{00000000-0005-0000-0000-000024440000}"/>
    <cellStyle name="Cellule liée 7" xfId="9582" hidden="1" xr:uid="{00000000-0005-0000-0000-000025440000}"/>
    <cellStyle name="Cellule liée 7" xfId="9618" hidden="1" xr:uid="{00000000-0005-0000-0000-000026440000}"/>
    <cellStyle name="Cellule liée 7" xfId="9653" hidden="1" xr:uid="{00000000-0005-0000-0000-000027440000}"/>
    <cellStyle name="Cellule liée 7" xfId="9707" hidden="1" xr:uid="{00000000-0005-0000-0000-000028440000}"/>
    <cellStyle name="Cellule liée 7" xfId="9861" hidden="1" xr:uid="{00000000-0005-0000-0000-000029440000}"/>
    <cellStyle name="Cellule liée 7" xfId="9958" hidden="1" xr:uid="{00000000-0005-0000-0000-00002A440000}"/>
    <cellStyle name="Cellule liée 7" xfId="10028" hidden="1" xr:uid="{00000000-0005-0000-0000-00002B440000}"/>
    <cellStyle name="Cellule liée 7" xfId="10078" hidden="1" xr:uid="{00000000-0005-0000-0000-00002C440000}"/>
    <cellStyle name="Cellule liée 7" xfId="10128" hidden="1" xr:uid="{00000000-0005-0000-0000-00002D440000}"/>
    <cellStyle name="Cellule liée 7" xfId="10178" hidden="1" xr:uid="{00000000-0005-0000-0000-00002E440000}"/>
    <cellStyle name="Cellule liée 7" xfId="10227" hidden="1" xr:uid="{00000000-0005-0000-0000-00002F440000}"/>
    <cellStyle name="Cellule liée 7" xfId="10276" hidden="1" xr:uid="{00000000-0005-0000-0000-000030440000}"/>
    <cellStyle name="Cellule liée 7" xfId="10323" hidden="1" xr:uid="{00000000-0005-0000-0000-000031440000}"/>
    <cellStyle name="Cellule liée 7" xfId="10370" hidden="1" xr:uid="{00000000-0005-0000-0000-000032440000}"/>
    <cellStyle name="Cellule liée 7" xfId="10415" hidden="1" xr:uid="{00000000-0005-0000-0000-000033440000}"/>
    <cellStyle name="Cellule liée 7" xfId="10454" hidden="1" xr:uid="{00000000-0005-0000-0000-000034440000}"/>
    <cellStyle name="Cellule liée 7" xfId="10491" hidden="1" xr:uid="{00000000-0005-0000-0000-000035440000}"/>
    <cellStyle name="Cellule liée 7" xfId="10525" hidden="1" xr:uid="{00000000-0005-0000-0000-000036440000}"/>
    <cellStyle name="Cellule liée 7" xfId="10605" hidden="1" xr:uid="{00000000-0005-0000-0000-000037440000}"/>
    <cellStyle name="Cellule liée 7" xfId="10655" hidden="1" xr:uid="{00000000-0005-0000-0000-000038440000}"/>
    <cellStyle name="Cellule liée 7" xfId="10718" hidden="1" xr:uid="{00000000-0005-0000-0000-000039440000}"/>
    <cellStyle name="Cellule liée 7" xfId="10764" hidden="1" xr:uid="{00000000-0005-0000-0000-00003A440000}"/>
    <cellStyle name="Cellule liée 7" xfId="10808" hidden="1" xr:uid="{00000000-0005-0000-0000-00003B440000}"/>
    <cellStyle name="Cellule liée 7" xfId="10847" hidden="1" xr:uid="{00000000-0005-0000-0000-00003C440000}"/>
    <cellStyle name="Cellule liée 7" xfId="10883" hidden="1" xr:uid="{00000000-0005-0000-0000-00003D440000}"/>
    <cellStyle name="Cellule liée 7" xfId="10918" hidden="1" xr:uid="{00000000-0005-0000-0000-00003E440000}"/>
    <cellStyle name="Cellule liée 7" xfId="10969" hidden="1" xr:uid="{00000000-0005-0000-0000-00003F440000}"/>
    <cellStyle name="Cellule liée 7" xfId="9809" hidden="1" xr:uid="{00000000-0005-0000-0000-000040440000}"/>
    <cellStyle name="Cellule liée 7" xfId="7375" hidden="1" xr:uid="{00000000-0005-0000-0000-000041440000}"/>
    <cellStyle name="Cellule liée 7" xfId="11027" hidden="1" xr:uid="{00000000-0005-0000-0000-000042440000}"/>
    <cellStyle name="Cellule liée 7" xfId="11098" hidden="1" xr:uid="{00000000-0005-0000-0000-000043440000}"/>
    <cellStyle name="Cellule liée 7" xfId="11148" hidden="1" xr:uid="{00000000-0005-0000-0000-000044440000}"/>
    <cellStyle name="Cellule liée 7" xfId="11198" hidden="1" xr:uid="{00000000-0005-0000-0000-000045440000}"/>
    <cellStyle name="Cellule liée 7" xfId="11248" hidden="1" xr:uid="{00000000-0005-0000-0000-000046440000}"/>
    <cellStyle name="Cellule liée 7" xfId="11297" hidden="1" xr:uid="{00000000-0005-0000-0000-000047440000}"/>
    <cellStyle name="Cellule liée 7" xfId="11346" hidden="1" xr:uid="{00000000-0005-0000-0000-000048440000}"/>
    <cellStyle name="Cellule liée 7" xfId="11393" hidden="1" xr:uid="{00000000-0005-0000-0000-000049440000}"/>
    <cellStyle name="Cellule liée 7" xfId="11440" hidden="1" xr:uid="{00000000-0005-0000-0000-00004A440000}"/>
    <cellStyle name="Cellule liée 7" xfId="11485" hidden="1" xr:uid="{00000000-0005-0000-0000-00004B440000}"/>
    <cellStyle name="Cellule liée 7" xfId="11524" hidden="1" xr:uid="{00000000-0005-0000-0000-00004C440000}"/>
    <cellStyle name="Cellule liée 7" xfId="11561" hidden="1" xr:uid="{00000000-0005-0000-0000-00004D440000}"/>
    <cellStyle name="Cellule liée 7" xfId="11595" hidden="1" xr:uid="{00000000-0005-0000-0000-00004E440000}"/>
    <cellStyle name="Cellule liée 7" xfId="11675" hidden="1" xr:uid="{00000000-0005-0000-0000-00004F440000}"/>
    <cellStyle name="Cellule liée 7" xfId="11727" hidden="1" xr:uid="{00000000-0005-0000-0000-000050440000}"/>
    <cellStyle name="Cellule liée 7" xfId="11789" hidden="1" xr:uid="{00000000-0005-0000-0000-000051440000}"/>
    <cellStyle name="Cellule liée 7" xfId="11835" hidden="1" xr:uid="{00000000-0005-0000-0000-000052440000}"/>
    <cellStyle name="Cellule liée 7" xfId="11879" hidden="1" xr:uid="{00000000-0005-0000-0000-000053440000}"/>
    <cellStyle name="Cellule liée 7" xfId="11918" hidden="1" xr:uid="{00000000-0005-0000-0000-000054440000}"/>
    <cellStyle name="Cellule liée 7" xfId="11954" hidden="1" xr:uid="{00000000-0005-0000-0000-000055440000}"/>
    <cellStyle name="Cellule liée 7" xfId="11989" hidden="1" xr:uid="{00000000-0005-0000-0000-000056440000}"/>
    <cellStyle name="Cellule liée 7" xfId="12038" hidden="1" xr:uid="{00000000-0005-0000-0000-000057440000}"/>
    <cellStyle name="Cellule liée 7" xfId="12161" hidden="1" xr:uid="{00000000-0005-0000-0000-000058440000}"/>
    <cellStyle name="Cellule liée 7" xfId="12257" hidden="1" xr:uid="{00000000-0005-0000-0000-000059440000}"/>
    <cellStyle name="Cellule liée 7" xfId="12327" hidden="1" xr:uid="{00000000-0005-0000-0000-00005A440000}"/>
    <cellStyle name="Cellule liée 7" xfId="12377" hidden="1" xr:uid="{00000000-0005-0000-0000-00005B440000}"/>
    <cellStyle name="Cellule liée 7" xfId="12427" hidden="1" xr:uid="{00000000-0005-0000-0000-00005C440000}"/>
    <cellStyle name="Cellule liée 7" xfId="12477" hidden="1" xr:uid="{00000000-0005-0000-0000-00005D440000}"/>
    <cellStyle name="Cellule liée 7" xfId="12526" hidden="1" xr:uid="{00000000-0005-0000-0000-00005E440000}"/>
    <cellStyle name="Cellule liée 7" xfId="12575" hidden="1" xr:uid="{00000000-0005-0000-0000-00005F440000}"/>
    <cellStyle name="Cellule liée 7" xfId="12622" hidden="1" xr:uid="{00000000-0005-0000-0000-000060440000}"/>
    <cellStyle name="Cellule liée 7" xfId="12669" hidden="1" xr:uid="{00000000-0005-0000-0000-000061440000}"/>
    <cellStyle name="Cellule liée 7" xfId="12714" hidden="1" xr:uid="{00000000-0005-0000-0000-000062440000}"/>
    <cellStyle name="Cellule liée 7" xfId="12753" hidden="1" xr:uid="{00000000-0005-0000-0000-000063440000}"/>
    <cellStyle name="Cellule liée 7" xfId="12790" hidden="1" xr:uid="{00000000-0005-0000-0000-000064440000}"/>
    <cellStyle name="Cellule liée 7" xfId="12824" hidden="1" xr:uid="{00000000-0005-0000-0000-000065440000}"/>
    <cellStyle name="Cellule liée 7" xfId="12903" hidden="1" xr:uid="{00000000-0005-0000-0000-000066440000}"/>
    <cellStyle name="Cellule liée 7" xfId="12953" hidden="1" xr:uid="{00000000-0005-0000-0000-000067440000}"/>
    <cellStyle name="Cellule liée 7" xfId="13015" hidden="1" xr:uid="{00000000-0005-0000-0000-000068440000}"/>
    <cellStyle name="Cellule liée 7" xfId="13061" hidden="1" xr:uid="{00000000-0005-0000-0000-000069440000}"/>
    <cellStyle name="Cellule liée 7" xfId="13105" hidden="1" xr:uid="{00000000-0005-0000-0000-00006A440000}"/>
    <cellStyle name="Cellule liée 7" xfId="13144" hidden="1" xr:uid="{00000000-0005-0000-0000-00006B440000}"/>
    <cellStyle name="Cellule liée 7" xfId="13180" hidden="1" xr:uid="{00000000-0005-0000-0000-00006C440000}"/>
    <cellStyle name="Cellule liée 7" xfId="13215" hidden="1" xr:uid="{00000000-0005-0000-0000-00006D440000}"/>
    <cellStyle name="Cellule liée 7" xfId="13263" hidden="1" xr:uid="{00000000-0005-0000-0000-00006E440000}"/>
    <cellStyle name="Cellule liée 7" xfId="12110" hidden="1" xr:uid="{00000000-0005-0000-0000-00006F440000}"/>
    <cellStyle name="Cellule liée 7" xfId="9890" hidden="1" xr:uid="{00000000-0005-0000-0000-000070440000}"/>
    <cellStyle name="Cellule liée 7" xfId="8627" hidden="1" xr:uid="{00000000-0005-0000-0000-000071440000}"/>
    <cellStyle name="Cellule liée 7" xfId="13330" hidden="1" xr:uid="{00000000-0005-0000-0000-000072440000}"/>
    <cellStyle name="Cellule liée 7" xfId="13379" hidden="1" xr:uid="{00000000-0005-0000-0000-000073440000}"/>
    <cellStyle name="Cellule liée 7" xfId="13428" hidden="1" xr:uid="{00000000-0005-0000-0000-000074440000}"/>
    <cellStyle name="Cellule liée 7" xfId="13477" hidden="1" xr:uid="{00000000-0005-0000-0000-000075440000}"/>
    <cellStyle name="Cellule liée 7" xfId="13525" hidden="1" xr:uid="{00000000-0005-0000-0000-000076440000}"/>
    <cellStyle name="Cellule liée 7" xfId="13573" hidden="1" xr:uid="{00000000-0005-0000-0000-000077440000}"/>
    <cellStyle name="Cellule liée 7" xfId="13619" hidden="1" xr:uid="{00000000-0005-0000-0000-000078440000}"/>
    <cellStyle name="Cellule liée 7" xfId="13666" hidden="1" xr:uid="{00000000-0005-0000-0000-000079440000}"/>
    <cellStyle name="Cellule liée 7" xfId="13711" hidden="1" xr:uid="{00000000-0005-0000-0000-00007A440000}"/>
    <cellStyle name="Cellule liée 7" xfId="13750" hidden="1" xr:uid="{00000000-0005-0000-0000-00007B440000}"/>
    <cellStyle name="Cellule liée 7" xfId="13787" hidden="1" xr:uid="{00000000-0005-0000-0000-00007C440000}"/>
    <cellStyle name="Cellule liée 7" xfId="13821" hidden="1" xr:uid="{00000000-0005-0000-0000-00007D440000}"/>
    <cellStyle name="Cellule liée 7" xfId="13899" hidden="1" xr:uid="{00000000-0005-0000-0000-00007E440000}"/>
    <cellStyle name="Cellule liée 7" xfId="13949" hidden="1" xr:uid="{00000000-0005-0000-0000-00007F440000}"/>
    <cellStyle name="Cellule liée 7" xfId="14011" hidden="1" xr:uid="{00000000-0005-0000-0000-000080440000}"/>
    <cellStyle name="Cellule liée 7" xfId="14057" hidden="1" xr:uid="{00000000-0005-0000-0000-000081440000}"/>
    <cellStyle name="Cellule liée 7" xfId="14101" hidden="1" xr:uid="{00000000-0005-0000-0000-000082440000}"/>
    <cellStyle name="Cellule liée 7" xfId="14140" hidden="1" xr:uid="{00000000-0005-0000-0000-000083440000}"/>
    <cellStyle name="Cellule liée 7" xfId="14176" hidden="1" xr:uid="{00000000-0005-0000-0000-000084440000}"/>
    <cellStyle name="Cellule liée 7" xfId="14211" hidden="1" xr:uid="{00000000-0005-0000-0000-000085440000}"/>
    <cellStyle name="Cellule liée 7" xfId="14259" hidden="1" xr:uid="{00000000-0005-0000-0000-000086440000}"/>
    <cellStyle name="Cellule liée 7" xfId="14360" hidden="1" xr:uid="{00000000-0005-0000-0000-000087440000}"/>
    <cellStyle name="Cellule liée 7" xfId="14456" hidden="1" xr:uid="{00000000-0005-0000-0000-000088440000}"/>
    <cellStyle name="Cellule liée 7" xfId="14526" hidden="1" xr:uid="{00000000-0005-0000-0000-000089440000}"/>
    <cellStyle name="Cellule liée 7" xfId="14576" hidden="1" xr:uid="{00000000-0005-0000-0000-00008A440000}"/>
    <cellStyle name="Cellule liée 7" xfId="14626" hidden="1" xr:uid="{00000000-0005-0000-0000-00008B440000}"/>
    <cellStyle name="Cellule liée 7" xfId="14676" hidden="1" xr:uid="{00000000-0005-0000-0000-00008C440000}"/>
    <cellStyle name="Cellule liée 7" xfId="14725" hidden="1" xr:uid="{00000000-0005-0000-0000-00008D440000}"/>
    <cellStyle name="Cellule liée 7" xfId="14774" hidden="1" xr:uid="{00000000-0005-0000-0000-00008E440000}"/>
    <cellStyle name="Cellule liée 7" xfId="14821" hidden="1" xr:uid="{00000000-0005-0000-0000-00008F440000}"/>
    <cellStyle name="Cellule liée 7" xfId="14868" hidden="1" xr:uid="{00000000-0005-0000-0000-000090440000}"/>
    <cellStyle name="Cellule liée 7" xfId="14913" hidden="1" xr:uid="{00000000-0005-0000-0000-000091440000}"/>
    <cellStyle name="Cellule liée 7" xfId="14952" hidden="1" xr:uid="{00000000-0005-0000-0000-000092440000}"/>
    <cellStyle name="Cellule liée 7" xfId="14989" hidden="1" xr:uid="{00000000-0005-0000-0000-000093440000}"/>
    <cellStyle name="Cellule liée 7" xfId="15023" hidden="1" xr:uid="{00000000-0005-0000-0000-000094440000}"/>
    <cellStyle name="Cellule liée 7" xfId="15102" hidden="1" xr:uid="{00000000-0005-0000-0000-000095440000}"/>
    <cellStyle name="Cellule liée 7" xfId="15152" hidden="1" xr:uid="{00000000-0005-0000-0000-000096440000}"/>
    <cellStyle name="Cellule liée 7" xfId="15215" hidden="1" xr:uid="{00000000-0005-0000-0000-000097440000}"/>
    <cellStyle name="Cellule liée 7" xfId="15261" hidden="1" xr:uid="{00000000-0005-0000-0000-000098440000}"/>
    <cellStyle name="Cellule liée 7" xfId="15305" hidden="1" xr:uid="{00000000-0005-0000-0000-000099440000}"/>
    <cellStyle name="Cellule liée 7" xfId="15344" hidden="1" xr:uid="{00000000-0005-0000-0000-00009A440000}"/>
    <cellStyle name="Cellule liée 7" xfId="15380" hidden="1" xr:uid="{00000000-0005-0000-0000-00009B440000}"/>
    <cellStyle name="Cellule liée 7" xfId="15415" hidden="1" xr:uid="{00000000-0005-0000-0000-00009C440000}"/>
    <cellStyle name="Cellule liée 7" xfId="15464" hidden="1" xr:uid="{00000000-0005-0000-0000-00009D440000}"/>
    <cellStyle name="Cellule liée 7" xfId="14309" hidden="1" xr:uid="{00000000-0005-0000-0000-00009E440000}"/>
    <cellStyle name="Cellule liée 7" xfId="15642" hidden="1" xr:uid="{00000000-0005-0000-0000-00009F440000}"/>
    <cellStyle name="Cellule liée 7" xfId="15748" hidden="1" xr:uid="{00000000-0005-0000-0000-0000A0440000}"/>
    <cellStyle name="Cellule liée 7" xfId="15819" hidden="1" xr:uid="{00000000-0005-0000-0000-0000A1440000}"/>
    <cellStyle name="Cellule liée 7" xfId="15869" hidden="1" xr:uid="{00000000-0005-0000-0000-0000A2440000}"/>
    <cellStyle name="Cellule liée 7" xfId="15919" hidden="1" xr:uid="{00000000-0005-0000-0000-0000A3440000}"/>
    <cellStyle name="Cellule liée 7" xfId="15969" hidden="1" xr:uid="{00000000-0005-0000-0000-0000A4440000}"/>
    <cellStyle name="Cellule liée 7" xfId="16018" hidden="1" xr:uid="{00000000-0005-0000-0000-0000A5440000}"/>
    <cellStyle name="Cellule liée 7" xfId="16067" hidden="1" xr:uid="{00000000-0005-0000-0000-0000A6440000}"/>
    <cellStyle name="Cellule liée 7" xfId="16114" hidden="1" xr:uid="{00000000-0005-0000-0000-0000A7440000}"/>
    <cellStyle name="Cellule liée 7" xfId="16161" hidden="1" xr:uid="{00000000-0005-0000-0000-0000A8440000}"/>
    <cellStyle name="Cellule liée 7" xfId="16206" hidden="1" xr:uid="{00000000-0005-0000-0000-0000A9440000}"/>
    <cellStyle name="Cellule liée 7" xfId="16245" hidden="1" xr:uid="{00000000-0005-0000-0000-0000AA440000}"/>
    <cellStyle name="Cellule liée 7" xfId="16282" hidden="1" xr:uid="{00000000-0005-0000-0000-0000AB440000}"/>
    <cellStyle name="Cellule liée 7" xfId="16316" hidden="1" xr:uid="{00000000-0005-0000-0000-0000AC440000}"/>
    <cellStyle name="Cellule liée 7" xfId="16400" hidden="1" xr:uid="{00000000-0005-0000-0000-0000AD440000}"/>
    <cellStyle name="Cellule liée 7" xfId="16452" hidden="1" xr:uid="{00000000-0005-0000-0000-0000AE440000}"/>
    <cellStyle name="Cellule liée 7" xfId="16517" hidden="1" xr:uid="{00000000-0005-0000-0000-0000AF440000}"/>
    <cellStyle name="Cellule liée 7" xfId="16563" hidden="1" xr:uid="{00000000-0005-0000-0000-0000B0440000}"/>
    <cellStyle name="Cellule liée 7" xfId="16607" hidden="1" xr:uid="{00000000-0005-0000-0000-0000B1440000}"/>
    <cellStyle name="Cellule liée 7" xfId="16646" hidden="1" xr:uid="{00000000-0005-0000-0000-0000B2440000}"/>
    <cellStyle name="Cellule liée 7" xfId="16682" hidden="1" xr:uid="{00000000-0005-0000-0000-0000B3440000}"/>
    <cellStyle name="Cellule liée 7" xfId="16717" hidden="1" xr:uid="{00000000-0005-0000-0000-0000B4440000}"/>
    <cellStyle name="Cellule liée 7" xfId="16771" hidden="1" xr:uid="{00000000-0005-0000-0000-0000B5440000}"/>
    <cellStyle name="Cellule liée 7" xfId="16936" hidden="1" xr:uid="{00000000-0005-0000-0000-0000B6440000}"/>
    <cellStyle name="Cellule liée 7" xfId="17033" hidden="1" xr:uid="{00000000-0005-0000-0000-0000B7440000}"/>
    <cellStyle name="Cellule liée 7" xfId="17103" hidden="1" xr:uid="{00000000-0005-0000-0000-0000B8440000}"/>
    <cellStyle name="Cellule liée 7" xfId="17153" hidden="1" xr:uid="{00000000-0005-0000-0000-0000B9440000}"/>
    <cellStyle name="Cellule liée 7" xfId="17203" hidden="1" xr:uid="{00000000-0005-0000-0000-0000BA440000}"/>
    <cellStyle name="Cellule liée 7" xfId="17253" hidden="1" xr:uid="{00000000-0005-0000-0000-0000BB440000}"/>
    <cellStyle name="Cellule liée 7" xfId="17302" hidden="1" xr:uid="{00000000-0005-0000-0000-0000BC440000}"/>
    <cellStyle name="Cellule liée 7" xfId="17351" hidden="1" xr:uid="{00000000-0005-0000-0000-0000BD440000}"/>
    <cellStyle name="Cellule liée 7" xfId="17398" hidden="1" xr:uid="{00000000-0005-0000-0000-0000BE440000}"/>
    <cellStyle name="Cellule liée 7" xfId="17445" hidden="1" xr:uid="{00000000-0005-0000-0000-0000BF440000}"/>
    <cellStyle name="Cellule liée 7" xfId="17490" hidden="1" xr:uid="{00000000-0005-0000-0000-0000C0440000}"/>
    <cellStyle name="Cellule liée 7" xfId="17529" hidden="1" xr:uid="{00000000-0005-0000-0000-0000C1440000}"/>
    <cellStyle name="Cellule liée 7" xfId="17566" hidden="1" xr:uid="{00000000-0005-0000-0000-0000C2440000}"/>
    <cellStyle name="Cellule liée 7" xfId="17600" hidden="1" xr:uid="{00000000-0005-0000-0000-0000C3440000}"/>
    <cellStyle name="Cellule liée 7" xfId="17680" hidden="1" xr:uid="{00000000-0005-0000-0000-0000C4440000}"/>
    <cellStyle name="Cellule liée 7" xfId="17730" hidden="1" xr:uid="{00000000-0005-0000-0000-0000C5440000}"/>
    <cellStyle name="Cellule liée 7" xfId="17793" hidden="1" xr:uid="{00000000-0005-0000-0000-0000C6440000}"/>
    <cellStyle name="Cellule liée 7" xfId="17839" hidden="1" xr:uid="{00000000-0005-0000-0000-0000C7440000}"/>
    <cellStyle name="Cellule liée 7" xfId="17883" hidden="1" xr:uid="{00000000-0005-0000-0000-0000C8440000}"/>
    <cellStyle name="Cellule liée 7" xfId="17922" hidden="1" xr:uid="{00000000-0005-0000-0000-0000C9440000}"/>
    <cellStyle name="Cellule liée 7" xfId="17958" hidden="1" xr:uid="{00000000-0005-0000-0000-0000CA440000}"/>
    <cellStyle name="Cellule liée 7" xfId="17993" hidden="1" xr:uid="{00000000-0005-0000-0000-0000CB440000}"/>
    <cellStyle name="Cellule liée 7" xfId="18044" hidden="1" xr:uid="{00000000-0005-0000-0000-0000CC440000}"/>
    <cellStyle name="Cellule liée 7" xfId="16884" hidden="1" xr:uid="{00000000-0005-0000-0000-0000CD440000}"/>
    <cellStyle name="Cellule liée 7" xfId="15540" hidden="1" xr:uid="{00000000-0005-0000-0000-0000CE440000}"/>
    <cellStyle name="Cellule liée 7" xfId="15493" hidden="1" xr:uid="{00000000-0005-0000-0000-0000CF440000}"/>
    <cellStyle name="Cellule liée 7" xfId="18158" hidden="1" xr:uid="{00000000-0005-0000-0000-0000D0440000}"/>
    <cellStyle name="Cellule liée 7" xfId="18208" hidden="1" xr:uid="{00000000-0005-0000-0000-0000D1440000}"/>
    <cellStyle name="Cellule liée 7" xfId="18258" hidden="1" xr:uid="{00000000-0005-0000-0000-0000D2440000}"/>
    <cellStyle name="Cellule liée 7" xfId="18308" hidden="1" xr:uid="{00000000-0005-0000-0000-0000D3440000}"/>
    <cellStyle name="Cellule liée 7" xfId="18357" hidden="1" xr:uid="{00000000-0005-0000-0000-0000D4440000}"/>
    <cellStyle name="Cellule liée 7" xfId="18405" hidden="1" xr:uid="{00000000-0005-0000-0000-0000D5440000}"/>
    <cellStyle name="Cellule liée 7" xfId="18452" hidden="1" xr:uid="{00000000-0005-0000-0000-0000D6440000}"/>
    <cellStyle name="Cellule liée 7" xfId="18499" hidden="1" xr:uid="{00000000-0005-0000-0000-0000D7440000}"/>
    <cellStyle name="Cellule liée 7" xfId="18544" hidden="1" xr:uid="{00000000-0005-0000-0000-0000D8440000}"/>
    <cellStyle name="Cellule liée 7" xfId="18583" hidden="1" xr:uid="{00000000-0005-0000-0000-0000D9440000}"/>
    <cellStyle name="Cellule liée 7" xfId="18620" hidden="1" xr:uid="{00000000-0005-0000-0000-0000DA440000}"/>
    <cellStyle name="Cellule liée 7" xfId="18654" hidden="1" xr:uid="{00000000-0005-0000-0000-0000DB440000}"/>
    <cellStyle name="Cellule liée 7" xfId="18738" hidden="1" xr:uid="{00000000-0005-0000-0000-0000DC440000}"/>
    <cellStyle name="Cellule liée 7" xfId="18790" hidden="1" xr:uid="{00000000-0005-0000-0000-0000DD440000}"/>
    <cellStyle name="Cellule liée 7" xfId="18855" hidden="1" xr:uid="{00000000-0005-0000-0000-0000DE440000}"/>
    <cellStyle name="Cellule liée 7" xfId="18901" hidden="1" xr:uid="{00000000-0005-0000-0000-0000DF440000}"/>
    <cellStyle name="Cellule liée 7" xfId="18945" hidden="1" xr:uid="{00000000-0005-0000-0000-0000E0440000}"/>
    <cellStyle name="Cellule liée 7" xfId="18984" hidden="1" xr:uid="{00000000-0005-0000-0000-0000E1440000}"/>
    <cellStyle name="Cellule liée 7" xfId="19020" hidden="1" xr:uid="{00000000-0005-0000-0000-0000E2440000}"/>
    <cellStyle name="Cellule liée 7" xfId="19055" hidden="1" xr:uid="{00000000-0005-0000-0000-0000E3440000}"/>
    <cellStyle name="Cellule liée 7" xfId="19109" hidden="1" xr:uid="{00000000-0005-0000-0000-0000E4440000}"/>
    <cellStyle name="Cellule liée 7" xfId="19272" hidden="1" xr:uid="{00000000-0005-0000-0000-0000E5440000}"/>
    <cellStyle name="Cellule liée 7" xfId="19369" hidden="1" xr:uid="{00000000-0005-0000-0000-0000E6440000}"/>
    <cellStyle name="Cellule liée 7" xfId="19439" hidden="1" xr:uid="{00000000-0005-0000-0000-0000E7440000}"/>
    <cellStyle name="Cellule liée 7" xfId="19489" hidden="1" xr:uid="{00000000-0005-0000-0000-0000E8440000}"/>
    <cellStyle name="Cellule liée 7" xfId="19539" hidden="1" xr:uid="{00000000-0005-0000-0000-0000E9440000}"/>
    <cellStyle name="Cellule liée 7" xfId="19589" hidden="1" xr:uid="{00000000-0005-0000-0000-0000EA440000}"/>
    <cellStyle name="Cellule liée 7" xfId="19638" hidden="1" xr:uid="{00000000-0005-0000-0000-0000EB440000}"/>
    <cellStyle name="Cellule liée 7" xfId="19687" hidden="1" xr:uid="{00000000-0005-0000-0000-0000EC440000}"/>
    <cellStyle name="Cellule liée 7" xfId="19734" hidden="1" xr:uid="{00000000-0005-0000-0000-0000ED440000}"/>
    <cellStyle name="Cellule liée 7" xfId="19781" hidden="1" xr:uid="{00000000-0005-0000-0000-0000EE440000}"/>
    <cellStyle name="Cellule liée 7" xfId="19826" hidden="1" xr:uid="{00000000-0005-0000-0000-0000EF440000}"/>
    <cellStyle name="Cellule liée 7" xfId="19865" hidden="1" xr:uid="{00000000-0005-0000-0000-0000F0440000}"/>
    <cellStyle name="Cellule liée 7" xfId="19902" hidden="1" xr:uid="{00000000-0005-0000-0000-0000F1440000}"/>
    <cellStyle name="Cellule liée 7" xfId="19936" hidden="1" xr:uid="{00000000-0005-0000-0000-0000F2440000}"/>
    <cellStyle name="Cellule liée 7" xfId="20015" hidden="1" xr:uid="{00000000-0005-0000-0000-0000F3440000}"/>
    <cellStyle name="Cellule liée 7" xfId="20065" hidden="1" xr:uid="{00000000-0005-0000-0000-0000F4440000}"/>
    <cellStyle name="Cellule liée 7" xfId="20128" hidden="1" xr:uid="{00000000-0005-0000-0000-0000F5440000}"/>
    <cellStyle name="Cellule liée 7" xfId="20174" hidden="1" xr:uid="{00000000-0005-0000-0000-0000F6440000}"/>
    <cellStyle name="Cellule liée 7" xfId="20218" hidden="1" xr:uid="{00000000-0005-0000-0000-0000F7440000}"/>
    <cellStyle name="Cellule liée 7" xfId="20257" hidden="1" xr:uid="{00000000-0005-0000-0000-0000F8440000}"/>
    <cellStyle name="Cellule liée 7" xfId="20293" hidden="1" xr:uid="{00000000-0005-0000-0000-0000F9440000}"/>
    <cellStyle name="Cellule liée 7" xfId="20328" hidden="1" xr:uid="{00000000-0005-0000-0000-0000FA440000}"/>
    <cellStyle name="Cellule liée 7" xfId="20379" hidden="1" xr:uid="{00000000-0005-0000-0000-0000FB440000}"/>
    <cellStyle name="Cellule liée 7" xfId="19220" hidden="1" xr:uid="{00000000-0005-0000-0000-0000FC440000}"/>
    <cellStyle name="Cellule liée 7" xfId="19153" hidden="1" xr:uid="{00000000-0005-0000-0000-0000FD440000}"/>
    <cellStyle name="Cellule liée 7" xfId="15605" hidden="1" xr:uid="{00000000-0005-0000-0000-0000FE440000}"/>
    <cellStyle name="Cellule liée 7" xfId="20488" hidden="1" xr:uid="{00000000-0005-0000-0000-0000FF440000}"/>
    <cellStyle name="Cellule liée 7" xfId="20538" hidden="1" xr:uid="{00000000-0005-0000-0000-000000450000}"/>
    <cellStyle name="Cellule liée 7" xfId="20588" hidden="1" xr:uid="{00000000-0005-0000-0000-000001450000}"/>
    <cellStyle name="Cellule liée 7" xfId="20638" hidden="1" xr:uid="{00000000-0005-0000-0000-000002450000}"/>
    <cellStyle name="Cellule liée 7" xfId="20687" hidden="1" xr:uid="{00000000-0005-0000-0000-000003450000}"/>
    <cellStyle name="Cellule liée 7" xfId="20736" hidden="1" xr:uid="{00000000-0005-0000-0000-000004450000}"/>
    <cellStyle name="Cellule liée 7" xfId="20783" hidden="1" xr:uid="{00000000-0005-0000-0000-000005450000}"/>
    <cellStyle name="Cellule liée 7" xfId="20830" hidden="1" xr:uid="{00000000-0005-0000-0000-000006450000}"/>
    <cellStyle name="Cellule liée 7" xfId="20875" hidden="1" xr:uid="{00000000-0005-0000-0000-000007450000}"/>
    <cellStyle name="Cellule liée 7" xfId="20914" hidden="1" xr:uid="{00000000-0005-0000-0000-000008450000}"/>
    <cellStyle name="Cellule liée 7" xfId="20951" hidden="1" xr:uid="{00000000-0005-0000-0000-000009450000}"/>
    <cellStyle name="Cellule liée 7" xfId="20985" hidden="1" xr:uid="{00000000-0005-0000-0000-00000A450000}"/>
    <cellStyle name="Cellule liée 7" xfId="21067" hidden="1" xr:uid="{00000000-0005-0000-0000-00000B450000}"/>
    <cellStyle name="Cellule liée 7" xfId="21119" hidden="1" xr:uid="{00000000-0005-0000-0000-00000C450000}"/>
    <cellStyle name="Cellule liée 7" xfId="21183" hidden="1" xr:uid="{00000000-0005-0000-0000-00000D450000}"/>
    <cellStyle name="Cellule liée 7" xfId="21229" hidden="1" xr:uid="{00000000-0005-0000-0000-00000E450000}"/>
    <cellStyle name="Cellule liée 7" xfId="21273" hidden="1" xr:uid="{00000000-0005-0000-0000-00000F450000}"/>
    <cellStyle name="Cellule liée 7" xfId="21312" hidden="1" xr:uid="{00000000-0005-0000-0000-000010450000}"/>
    <cellStyle name="Cellule liée 7" xfId="21348" hidden="1" xr:uid="{00000000-0005-0000-0000-000011450000}"/>
    <cellStyle name="Cellule liée 7" xfId="21383" hidden="1" xr:uid="{00000000-0005-0000-0000-000012450000}"/>
    <cellStyle name="Cellule liée 7" xfId="21435" hidden="1" xr:uid="{00000000-0005-0000-0000-000013450000}"/>
    <cellStyle name="Cellule liée 7" xfId="21593" hidden="1" xr:uid="{00000000-0005-0000-0000-000014450000}"/>
    <cellStyle name="Cellule liée 7" xfId="21690" hidden="1" xr:uid="{00000000-0005-0000-0000-000015450000}"/>
    <cellStyle name="Cellule liée 7" xfId="21760" hidden="1" xr:uid="{00000000-0005-0000-0000-000016450000}"/>
    <cellStyle name="Cellule liée 7" xfId="21810" hidden="1" xr:uid="{00000000-0005-0000-0000-000017450000}"/>
    <cellStyle name="Cellule liée 7" xfId="21860" hidden="1" xr:uid="{00000000-0005-0000-0000-000018450000}"/>
    <cellStyle name="Cellule liée 7" xfId="21910" hidden="1" xr:uid="{00000000-0005-0000-0000-000019450000}"/>
    <cellStyle name="Cellule liée 7" xfId="21959" hidden="1" xr:uid="{00000000-0005-0000-0000-00001A450000}"/>
    <cellStyle name="Cellule liée 7" xfId="22008" hidden="1" xr:uid="{00000000-0005-0000-0000-00001B450000}"/>
    <cellStyle name="Cellule liée 7" xfId="22055" hidden="1" xr:uid="{00000000-0005-0000-0000-00001C450000}"/>
    <cellStyle name="Cellule liée 7" xfId="22102" hidden="1" xr:uid="{00000000-0005-0000-0000-00001D450000}"/>
    <cellStyle name="Cellule liée 7" xfId="22147" hidden="1" xr:uid="{00000000-0005-0000-0000-00001E450000}"/>
    <cellStyle name="Cellule liée 7" xfId="22186" hidden="1" xr:uid="{00000000-0005-0000-0000-00001F450000}"/>
    <cellStyle name="Cellule liée 7" xfId="22223" hidden="1" xr:uid="{00000000-0005-0000-0000-000020450000}"/>
    <cellStyle name="Cellule liée 7" xfId="22257" hidden="1" xr:uid="{00000000-0005-0000-0000-000021450000}"/>
    <cellStyle name="Cellule liée 7" xfId="22337" hidden="1" xr:uid="{00000000-0005-0000-0000-000022450000}"/>
    <cellStyle name="Cellule liée 7" xfId="22387" hidden="1" xr:uid="{00000000-0005-0000-0000-000023450000}"/>
    <cellStyle name="Cellule liée 7" xfId="22450" hidden="1" xr:uid="{00000000-0005-0000-0000-000024450000}"/>
    <cellStyle name="Cellule liée 7" xfId="22496" hidden="1" xr:uid="{00000000-0005-0000-0000-000025450000}"/>
    <cellStyle name="Cellule liée 7" xfId="22540" hidden="1" xr:uid="{00000000-0005-0000-0000-000026450000}"/>
    <cellStyle name="Cellule liée 7" xfId="22579" hidden="1" xr:uid="{00000000-0005-0000-0000-000027450000}"/>
    <cellStyle name="Cellule liée 7" xfId="22615" hidden="1" xr:uid="{00000000-0005-0000-0000-000028450000}"/>
    <cellStyle name="Cellule liée 7" xfId="22650" hidden="1" xr:uid="{00000000-0005-0000-0000-000029450000}"/>
    <cellStyle name="Cellule liée 7" xfId="22701" hidden="1" xr:uid="{00000000-0005-0000-0000-00002A450000}"/>
    <cellStyle name="Cellule liée 7" xfId="21541" hidden="1" xr:uid="{00000000-0005-0000-0000-00002B450000}"/>
    <cellStyle name="Cellule liée 7" xfId="21456" hidden="1" xr:uid="{00000000-0005-0000-0000-00002C450000}"/>
    <cellStyle name="Cellule liée 7" xfId="19982" hidden="1" xr:uid="{00000000-0005-0000-0000-00002D450000}"/>
    <cellStyle name="Cellule liée 7" xfId="22803" hidden="1" xr:uid="{00000000-0005-0000-0000-00002E450000}"/>
    <cellStyle name="Cellule liée 7" xfId="22853" hidden="1" xr:uid="{00000000-0005-0000-0000-00002F450000}"/>
    <cellStyle name="Cellule liée 7" xfId="22903" hidden="1" xr:uid="{00000000-0005-0000-0000-000030450000}"/>
    <cellStyle name="Cellule liée 7" xfId="22953" hidden="1" xr:uid="{00000000-0005-0000-0000-000031450000}"/>
    <cellStyle name="Cellule liée 7" xfId="23001" hidden="1" xr:uid="{00000000-0005-0000-0000-000032450000}"/>
    <cellStyle name="Cellule liée 7" xfId="23050" hidden="1" xr:uid="{00000000-0005-0000-0000-000033450000}"/>
    <cellStyle name="Cellule liée 7" xfId="23096" hidden="1" xr:uid="{00000000-0005-0000-0000-000034450000}"/>
    <cellStyle name="Cellule liée 7" xfId="23143" hidden="1" xr:uid="{00000000-0005-0000-0000-000035450000}"/>
    <cellStyle name="Cellule liée 7" xfId="23188" hidden="1" xr:uid="{00000000-0005-0000-0000-000036450000}"/>
    <cellStyle name="Cellule liée 7" xfId="23227" hidden="1" xr:uid="{00000000-0005-0000-0000-000037450000}"/>
    <cellStyle name="Cellule liée 7" xfId="23264" hidden="1" xr:uid="{00000000-0005-0000-0000-000038450000}"/>
    <cellStyle name="Cellule liée 7" xfId="23298" hidden="1" xr:uid="{00000000-0005-0000-0000-000039450000}"/>
    <cellStyle name="Cellule liée 7" xfId="23379" hidden="1" xr:uid="{00000000-0005-0000-0000-00003A450000}"/>
    <cellStyle name="Cellule liée 7" xfId="23431" hidden="1" xr:uid="{00000000-0005-0000-0000-00003B450000}"/>
    <cellStyle name="Cellule liée 7" xfId="23494" hidden="1" xr:uid="{00000000-0005-0000-0000-00003C450000}"/>
    <cellStyle name="Cellule liée 7" xfId="23540" hidden="1" xr:uid="{00000000-0005-0000-0000-00003D450000}"/>
    <cellStyle name="Cellule liée 7" xfId="23584" hidden="1" xr:uid="{00000000-0005-0000-0000-00003E450000}"/>
    <cellStyle name="Cellule liée 7" xfId="23623" hidden="1" xr:uid="{00000000-0005-0000-0000-00003F450000}"/>
    <cellStyle name="Cellule liée 7" xfId="23659" hidden="1" xr:uid="{00000000-0005-0000-0000-000040450000}"/>
    <cellStyle name="Cellule liée 7" xfId="23694" hidden="1" xr:uid="{00000000-0005-0000-0000-000041450000}"/>
    <cellStyle name="Cellule liée 7" xfId="23743" hidden="1" xr:uid="{00000000-0005-0000-0000-000042450000}"/>
    <cellStyle name="Cellule liée 7" xfId="23894" hidden="1" xr:uid="{00000000-0005-0000-0000-000043450000}"/>
    <cellStyle name="Cellule liée 7" xfId="23990" hidden="1" xr:uid="{00000000-0005-0000-0000-000044450000}"/>
    <cellStyle name="Cellule liée 7" xfId="24060" hidden="1" xr:uid="{00000000-0005-0000-0000-000045450000}"/>
    <cellStyle name="Cellule liée 7" xfId="24110" hidden="1" xr:uid="{00000000-0005-0000-0000-000046450000}"/>
    <cellStyle name="Cellule liée 7" xfId="24160" hidden="1" xr:uid="{00000000-0005-0000-0000-000047450000}"/>
    <cellStyle name="Cellule liée 7" xfId="24210" hidden="1" xr:uid="{00000000-0005-0000-0000-000048450000}"/>
    <cellStyle name="Cellule liée 7" xfId="24259" hidden="1" xr:uid="{00000000-0005-0000-0000-000049450000}"/>
    <cellStyle name="Cellule liée 7" xfId="24308" hidden="1" xr:uid="{00000000-0005-0000-0000-00004A450000}"/>
    <cellStyle name="Cellule liée 7" xfId="24355" hidden="1" xr:uid="{00000000-0005-0000-0000-00004B450000}"/>
    <cellStyle name="Cellule liée 7" xfId="24402" hidden="1" xr:uid="{00000000-0005-0000-0000-00004C450000}"/>
    <cellStyle name="Cellule liée 7" xfId="24447" hidden="1" xr:uid="{00000000-0005-0000-0000-00004D450000}"/>
    <cellStyle name="Cellule liée 7" xfId="24486" hidden="1" xr:uid="{00000000-0005-0000-0000-00004E450000}"/>
    <cellStyle name="Cellule liée 7" xfId="24523" hidden="1" xr:uid="{00000000-0005-0000-0000-00004F450000}"/>
    <cellStyle name="Cellule liée 7" xfId="24557" hidden="1" xr:uid="{00000000-0005-0000-0000-000050450000}"/>
    <cellStyle name="Cellule liée 7" xfId="24637" hidden="1" xr:uid="{00000000-0005-0000-0000-000051450000}"/>
    <cellStyle name="Cellule liée 7" xfId="24687" hidden="1" xr:uid="{00000000-0005-0000-0000-000052450000}"/>
    <cellStyle name="Cellule liée 7" xfId="24750" hidden="1" xr:uid="{00000000-0005-0000-0000-000053450000}"/>
    <cellStyle name="Cellule liée 7" xfId="24796" hidden="1" xr:uid="{00000000-0005-0000-0000-000054450000}"/>
    <cellStyle name="Cellule liée 7" xfId="24840" hidden="1" xr:uid="{00000000-0005-0000-0000-000055450000}"/>
    <cellStyle name="Cellule liée 7" xfId="24879" hidden="1" xr:uid="{00000000-0005-0000-0000-000056450000}"/>
    <cellStyle name="Cellule liée 7" xfId="24915" hidden="1" xr:uid="{00000000-0005-0000-0000-000057450000}"/>
    <cellStyle name="Cellule liée 7" xfId="24950" hidden="1" xr:uid="{00000000-0005-0000-0000-000058450000}"/>
    <cellStyle name="Cellule liée 7" xfId="24999" hidden="1" xr:uid="{00000000-0005-0000-0000-000059450000}"/>
    <cellStyle name="Cellule liée 7" xfId="23842" hidden="1" xr:uid="{00000000-0005-0000-0000-00005A450000}"/>
    <cellStyle name="Cellule liée 7" xfId="23764" hidden="1" xr:uid="{00000000-0005-0000-0000-00005B450000}"/>
    <cellStyle name="Cellule liée 7" xfId="21400" hidden="1" xr:uid="{00000000-0005-0000-0000-00005C450000}"/>
    <cellStyle name="Cellule liée 7" xfId="25102" hidden="1" xr:uid="{00000000-0005-0000-0000-00005D450000}"/>
    <cellStyle name="Cellule liée 7" xfId="25152" hidden="1" xr:uid="{00000000-0005-0000-0000-00005E450000}"/>
    <cellStyle name="Cellule liée 7" xfId="25202" hidden="1" xr:uid="{00000000-0005-0000-0000-00005F450000}"/>
    <cellStyle name="Cellule liée 7" xfId="25252" hidden="1" xr:uid="{00000000-0005-0000-0000-000060450000}"/>
    <cellStyle name="Cellule liée 7" xfId="25301" hidden="1" xr:uid="{00000000-0005-0000-0000-000061450000}"/>
    <cellStyle name="Cellule liée 7" xfId="25350" hidden="1" xr:uid="{00000000-0005-0000-0000-000062450000}"/>
    <cellStyle name="Cellule liée 7" xfId="25397" hidden="1" xr:uid="{00000000-0005-0000-0000-000063450000}"/>
    <cellStyle name="Cellule liée 7" xfId="25443" hidden="1" xr:uid="{00000000-0005-0000-0000-000064450000}"/>
    <cellStyle name="Cellule liée 7" xfId="25487" hidden="1" xr:uid="{00000000-0005-0000-0000-000065450000}"/>
    <cellStyle name="Cellule liée 7" xfId="25525" hidden="1" xr:uid="{00000000-0005-0000-0000-000066450000}"/>
    <cellStyle name="Cellule liée 7" xfId="25562" hidden="1" xr:uid="{00000000-0005-0000-0000-000067450000}"/>
    <cellStyle name="Cellule liée 7" xfId="25596" hidden="1" xr:uid="{00000000-0005-0000-0000-000068450000}"/>
    <cellStyle name="Cellule liée 7" xfId="25675" hidden="1" xr:uid="{00000000-0005-0000-0000-000069450000}"/>
    <cellStyle name="Cellule liée 7" xfId="25727" hidden="1" xr:uid="{00000000-0005-0000-0000-00006A450000}"/>
    <cellStyle name="Cellule liée 7" xfId="25789" hidden="1" xr:uid="{00000000-0005-0000-0000-00006B450000}"/>
    <cellStyle name="Cellule liée 7" xfId="25835" hidden="1" xr:uid="{00000000-0005-0000-0000-00006C450000}"/>
    <cellStyle name="Cellule liée 7" xfId="25879" hidden="1" xr:uid="{00000000-0005-0000-0000-00006D450000}"/>
    <cellStyle name="Cellule liée 7" xfId="25918" hidden="1" xr:uid="{00000000-0005-0000-0000-00006E450000}"/>
    <cellStyle name="Cellule liée 7" xfId="25954" hidden="1" xr:uid="{00000000-0005-0000-0000-00006F450000}"/>
    <cellStyle name="Cellule liée 7" xfId="25989" hidden="1" xr:uid="{00000000-0005-0000-0000-000070450000}"/>
    <cellStyle name="Cellule liée 7" xfId="26037" hidden="1" xr:uid="{00000000-0005-0000-0000-000071450000}"/>
    <cellStyle name="Cellule liée 7" xfId="26159" hidden="1" xr:uid="{00000000-0005-0000-0000-000072450000}"/>
    <cellStyle name="Cellule liée 7" xfId="26255" hidden="1" xr:uid="{00000000-0005-0000-0000-000073450000}"/>
    <cellStyle name="Cellule liée 7" xfId="26325" hidden="1" xr:uid="{00000000-0005-0000-0000-000074450000}"/>
    <cellStyle name="Cellule liée 7" xfId="26375" hidden="1" xr:uid="{00000000-0005-0000-0000-000075450000}"/>
    <cellStyle name="Cellule liée 7" xfId="26425" hidden="1" xr:uid="{00000000-0005-0000-0000-000076450000}"/>
    <cellStyle name="Cellule liée 7" xfId="26475" hidden="1" xr:uid="{00000000-0005-0000-0000-000077450000}"/>
    <cellStyle name="Cellule liée 7" xfId="26524" hidden="1" xr:uid="{00000000-0005-0000-0000-000078450000}"/>
    <cellStyle name="Cellule liée 7" xfId="26573" hidden="1" xr:uid="{00000000-0005-0000-0000-000079450000}"/>
    <cellStyle name="Cellule liée 7" xfId="26620" hidden="1" xr:uid="{00000000-0005-0000-0000-00007A450000}"/>
    <cellStyle name="Cellule liée 7" xfId="26667" hidden="1" xr:uid="{00000000-0005-0000-0000-00007B450000}"/>
    <cellStyle name="Cellule liée 7" xfId="26712" hidden="1" xr:uid="{00000000-0005-0000-0000-00007C450000}"/>
    <cellStyle name="Cellule liée 7" xfId="26751" hidden="1" xr:uid="{00000000-0005-0000-0000-00007D450000}"/>
    <cellStyle name="Cellule liée 7" xfId="26788" hidden="1" xr:uid="{00000000-0005-0000-0000-00007E450000}"/>
    <cellStyle name="Cellule liée 7" xfId="26822" hidden="1" xr:uid="{00000000-0005-0000-0000-00007F450000}"/>
    <cellStyle name="Cellule liée 7" xfId="26901" hidden="1" xr:uid="{00000000-0005-0000-0000-000080450000}"/>
    <cellStyle name="Cellule liée 7" xfId="26951" hidden="1" xr:uid="{00000000-0005-0000-0000-000081450000}"/>
    <cellStyle name="Cellule liée 7" xfId="27013" hidden="1" xr:uid="{00000000-0005-0000-0000-000082450000}"/>
    <cellStyle name="Cellule liée 7" xfId="27059" hidden="1" xr:uid="{00000000-0005-0000-0000-000083450000}"/>
    <cellStyle name="Cellule liée 7" xfId="27103" hidden="1" xr:uid="{00000000-0005-0000-0000-000084450000}"/>
    <cellStyle name="Cellule liée 7" xfId="27142" hidden="1" xr:uid="{00000000-0005-0000-0000-000085450000}"/>
    <cellStyle name="Cellule liée 7" xfId="27178" hidden="1" xr:uid="{00000000-0005-0000-0000-000086450000}"/>
    <cellStyle name="Cellule liée 7" xfId="27213" hidden="1" xr:uid="{00000000-0005-0000-0000-000087450000}"/>
    <cellStyle name="Cellule liée 7" xfId="27261" hidden="1" xr:uid="{00000000-0005-0000-0000-000088450000}"/>
    <cellStyle name="Cellule liée 7" xfId="26108" hidden="1" xr:uid="{00000000-0005-0000-0000-000089450000}"/>
    <cellStyle name="Cellule liée 7" xfId="26058" hidden="1" xr:uid="{00000000-0005-0000-0000-00008A450000}"/>
    <cellStyle name="Cellule liée 7" xfId="23766" hidden="1" xr:uid="{00000000-0005-0000-0000-00008B450000}"/>
    <cellStyle name="Cellule liée 7" xfId="27337" hidden="1" xr:uid="{00000000-0005-0000-0000-00008C450000}"/>
    <cellStyle name="Cellule liée 7" xfId="27386" hidden="1" xr:uid="{00000000-0005-0000-0000-00008D450000}"/>
    <cellStyle name="Cellule liée 7" xfId="27435" hidden="1" xr:uid="{00000000-0005-0000-0000-00008E450000}"/>
    <cellStyle name="Cellule liée 7" xfId="27484" hidden="1" xr:uid="{00000000-0005-0000-0000-00008F450000}"/>
    <cellStyle name="Cellule liée 7" xfId="27532" hidden="1" xr:uid="{00000000-0005-0000-0000-000090450000}"/>
    <cellStyle name="Cellule liée 7" xfId="27580" hidden="1" xr:uid="{00000000-0005-0000-0000-000091450000}"/>
    <cellStyle name="Cellule liée 7" xfId="27626" hidden="1" xr:uid="{00000000-0005-0000-0000-000092450000}"/>
    <cellStyle name="Cellule liée 7" xfId="27673" hidden="1" xr:uid="{00000000-0005-0000-0000-000093450000}"/>
    <cellStyle name="Cellule liée 7" xfId="27718" hidden="1" xr:uid="{00000000-0005-0000-0000-000094450000}"/>
    <cellStyle name="Cellule liée 7" xfId="27757" hidden="1" xr:uid="{00000000-0005-0000-0000-000095450000}"/>
    <cellStyle name="Cellule liée 7" xfId="27794" hidden="1" xr:uid="{00000000-0005-0000-0000-000096450000}"/>
    <cellStyle name="Cellule liée 7" xfId="27828" hidden="1" xr:uid="{00000000-0005-0000-0000-000097450000}"/>
    <cellStyle name="Cellule liée 7" xfId="27906" hidden="1" xr:uid="{00000000-0005-0000-0000-000098450000}"/>
    <cellStyle name="Cellule liée 7" xfId="27956" hidden="1" xr:uid="{00000000-0005-0000-0000-000099450000}"/>
    <cellStyle name="Cellule liée 7" xfId="28018" hidden="1" xr:uid="{00000000-0005-0000-0000-00009A450000}"/>
    <cellStyle name="Cellule liée 7" xfId="28064" hidden="1" xr:uid="{00000000-0005-0000-0000-00009B450000}"/>
    <cellStyle name="Cellule liée 7" xfId="28108" hidden="1" xr:uid="{00000000-0005-0000-0000-00009C450000}"/>
    <cellStyle name="Cellule liée 7" xfId="28147" hidden="1" xr:uid="{00000000-0005-0000-0000-00009D450000}"/>
    <cellStyle name="Cellule liée 7" xfId="28183" hidden="1" xr:uid="{00000000-0005-0000-0000-00009E450000}"/>
    <cellStyle name="Cellule liée 7" xfId="28218" hidden="1" xr:uid="{00000000-0005-0000-0000-00009F450000}"/>
    <cellStyle name="Cellule liée 7" xfId="28266" hidden="1" xr:uid="{00000000-0005-0000-0000-0000A0450000}"/>
    <cellStyle name="Cellule liée 7" xfId="28366" hidden="1" xr:uid="{00000000-0005-0000-0000-0000A1450000}"/>
    <cellStyle name="Cellule liée 7" xfId="28461" hidden="1" xr:uid="{00000000-0005-0000-0000-0000A2450000}"/>
    <cellStyle name="Cellule liée 7" xfId="28531" hidden="1" xr:uid="{00000000-0005-0000-0000-0000A3450000}"/>
    <cellStyle name="Cellule liée 7" xfId="28581" hidden="1" xr:uid="{00000000-0005-0000-0000-0000A4450000}"/>
    <cellStyle name="Cellule liée 7" xfId="28631" hidden="1" xr:uid="{00000000-0005-0000-0000-0000A5450000}"/>
    <cellStyle name="Cellule liée 7" xfId="28681" hidden="1" xr:uid="{00000000-0005-0000-0000-0000A6450000}"/>
    <cellStyle name="Cellule liée 7" xfId="28730" hidden="1" xr:uid="{00000000-0005-0000-0000-0000A7450000}"/>
    <cellStyle name="Cellule liée 7" xfId="28779" hidden="1" xr:uid="{00000000-0005-0000-0000-0000A8450000}"/>
    <cellStyle name="Cellule liée 7" xfId="28826" hidden="1" xr:uid="{00000000-0005-0000-0000-0000A9450000}"/>
    <cellStyle name="Cellule liée 7" xfId="28873" hidden="1" xr:uid="{00000000-0005-0000-0000-0000AA450000}"/>
    <cellStyle name="Cellule liée 7" xfId="28918" hidden="1" xr:uid="{00000000-0005-0000-0000-0000AB450000}"/>
    <cellStyle name="Cellule liée 7" xfId="28957" hidden="1" xr:uid="{00000000-0005-0000-0000-0000AC450000}"/>
    <cellStyle name="Cellule liée 7" xfId="28994" hidden="1" xr:uid="{00000000-0005-0000-0000-0000AD450000}"/>
    <cellStyle name="Cellule liée 7" xfId="29028" hidden="1" xr:uid="{00000000-0005-0000-0000-0000AE450000}"/>
    <cellStyle name="Cellule liée 7" xfId="29106" hidden="1" xr:uid="{00000000-0005-0000-0000-0000AF450000}"/>
    <cellStyle name="Cellule liée 7" xfId="29156" hidden="1" xr:uid="{00000000-0005-0000-0000-0000B0450000}"/>
    <cellStyle name="Cellule liée 7" xfId="29218" hidden="1" xr:uid="{00000000-0005-0000-0000-0000B1450000}"/>
    <cellStyle name="Cellule liée 7" xfId="29264" hidden="1" xr:uid="{00000000-0005-0000-0000-0000B2450000}"/>
    <cellStyle name="Cellule liée 7" xfId="29308" hidden="1" xr:uid="{00000000-0005-0000-0000-0000B3450000}"/>
    <cellStyle name="Cellule liée 7" xfId="29347" hidden="1" xr:uid="{00000000-0005-0000-0000-0000B4450000}"/>
    <cellStyle name="Cellule liée 7" xfId="29383" hidden="1" xr:uid="{00000000-0005-0000-0000-0000B5450000}"/>
    <cellStyle name="Cellule liée 7" xfId="29418" hidden="1" xr:uid="{00000000-0005-0000-0000-0000B6450000}"/>
    <cellStyle name="Cellule liée 7" xfId="29466" hidden="1" xr:uid="{00000000-0005-0000-0000-0000B7450000}"/>
    <cellStyle name="Cellule liée 7" xfId="28316" hidden="1" xr:uid="{00000000-0005-0000-0000-0000B8450000}"/>
    <cellStyle name="Cellule liée 7" xfId="29515" hidden="1" xr:uid="{00000000-0005-0000-0000-0000B9450000}"/>
    <cellStyle name="Cellule liée 7" xfId="29603" hidden="1" xr:uid="{00000000-0005-0000-0000-0000BA450000}"/>
    <cellStyle name="Cellule liée 7" xfId="29673" hidden="1" xr:uid="{00000000-0005-0000-0000-0000BB450000}"/>
    <cellStyle name="Cellule liée 7" xfId="29722" hidden="1" xr:uid="{00000000-0005-0000-0000-0000BC450000}"/>
    <cellStyle name="Cellule liée 7" xfId="29771" hidden="1" xr:uid="{00000000-0005-0000-0000-0000BD450000}"/>
    <cellStyle name="Cellule liée 7" xfId="29820" hidden="1" xr:uid="{00000000-0005-0000-0000-0000BE450000}"/>
    <cellStyle name="Cellule liée 7" xfId="29868" hidden="1" xr:uid="{00000000-0005-0000-0000-0000BF450000}"/>
    <cellStyle name="Cellule liée 7" xfId="29916" hidden="1" xr:uid="{00000000-0005-0000-0000-0000C0450000}"/>
    <cellStyle name="Cellule liée 7" xfId="29962" hidden="1" xr:uid="{00000000-0005-0000-0000-0000C1450000}"/>
    <cellStyle name="Cellule liée 7" xfId="30008" hidden="1" xr:uid="{00000000-0005-0000-0000-0000C2450000}"/>
    <cellStyle name="Cellule liée 7" xfId="30052" hidden="1" xr:uid="{00000000-0005-0000-0000-0000C3450000}"/>
    <cellStyle name="Cellule liée 7" xfId="30090" hidden="1" xr:uid="{00000000-0005-0000-0000-0000C4450000}"/>
    <cellStyle name="Cellule liée 7" xfId="30127" hidden="1" xr:uid="{00000000-0005-0000-0000-0000C5450000}"/>
    <cellStyle name="Cellule liée 7" xfId="30161" hidden="1" xr:uid="{00000000-0005-0000-0000-0000C6450000}"/>
    <cellStyle name="Cellule liée 7" xfId="30238" hidden="1" xr:uid="{00000000-0005-0000-0000-0000C7450000}"/>
    <cellStyle name="Cellule liée 7" xfId="30288" hidden="1" xr:uid="{00000000-0005-0000-0000-0000C8450000}"/>
    <cellStyle name="Cellule liée 7" xfId="30350" hidden="1" xr:uid="{00000000-0005-0000-0000-0000C9450000}"/>
    <cellStyle name="Cellule liée 7" xfId="30396" hidden="1" xr:uid="{00000000-0005-0000-0000-0000CA450000}"/>
    <cellStyle name="Cellule liée 7" xfId="30440" hidden="1" xr:uid="{00000000-0005-0000-0000-0000CB450000}"/>
    <cellStyle name="Cellule liée 7" xfId="30479" hidden="1" xr:uid="{00000000-0005-0000-0000-0000CC450000}"/>
    <cellStyle name="Cellule liée 7" xfId="30515" hidden="1" xr:uid="{00000000-0005-0000-0000-0000CD450000}"/>
    <cellStyle name="Cellule liée 7" xfId="30550" hidden="1" xr:uid="{00000000-0005-0000-0000-0000CE450000}"/>
    <cellStyle name="Cellule liée 7" xfId="30598" hidden="1" xr:uid="{00000000-0005-0000-0000-0000CF450000}"/>
    <cellStyle name="Cellule liée 7" xfId="30698" hidden="1" xr:uid="{00000000-0005-0000-0000-0000D0450000}"/>
    <cellStyle name="Cellule liée 7" xfId="30793" hidden="1" xr:uid="{00000000-0005-0000-0000-0000D1450000}"/>
    <cellStyle name="Cellule liée 7" xfId="30863" hidden="1" xr:uid="{00000000-0005-0000-0000-0000D2450000}"/>
    <cellStyle name="Cellule liée 7" xfId="30913" hidden="1" xr:uid="{00000000-0005-0000-0000-0000D3450000}"/>
    <cellStyle name="Cellule liée 7" xfId="30963" hidden="1" xr:uid="{00000000-0005-0000-0000-0000D4450000}"/>
    <cellStyle name="Cellule liée 7" xfId="31013" hidden="1" xr:uid="{00000000-0005-0000-0000-0000D5450000}"/>
    <cellStyle name="Cellule liée 7" xfId="31062" hidden="1" xr:uid="{00000000-0005-0000-0000-0000D6450000}"/>
    <cellStyle name="Cellule liée 7" xfId="31111" hidden="1" xr:uid="{00000000-0005-0000-0000-0000D7450000}"/>
    <cellStyle name="Cellule liée 7" xfId="31158" hidden="1" xr:uid="{00000000-0005-0000-0000-0000D8450000}"/>
    <cellStyle name="Cellule liée 7" xfId="31205" hidden="1" xr:uid="{00000000-0005-0000-0000-0000D9450000}"/>
    <cellStyle name="Cellule liée 7" xfId="31250" hidden="1" xr:uid="{00000000-0005-0000-0000-0000DA450000}"/>
    <cellStyle name="Cellule liée 7" xfId="31289" hidden="1" xr:uid="{00000000-0005-0000-0000-0000DB450000}"/>
    <cellStyle name="Cellule liée 7" xfId="31326" hidden="1" xr:uid="{00000000-0005-0000-0000-0000DC450000}"/>
    <cellStyle name="Cellule liée 7" xfId="31360" hidden="1" xr:uid="{00000000-0005-0000-0000-0000DD450000}"/>
    <cellStyle name="Cellule liée 7" xfId="31438" hidden="1" xr:uid="{00000000-0005-0000-0000-0000DE450000}"/>
    <cellStyle name="Cellule liée 7" xfId="31488" hidden="1" xr:uid="{00000000-0005-0000-0000-0000DF450000}"/>
    <cellStyle name="Cellule liée 7" xfId="31550" hidden="1" xr:uid="{00000000-0005-0000-0000-0000E0450000}"/>
    <cellStyle name="Cellule liée 7" xfId="31596" hidden="1" xr:uid="{00000000-0005-0000-0000-0000E1450000}"/>
    <cellStyle name="Cellule liée 7" xfId="31640" hidden="1" xr:uid="{00000000-0005-0000-0000-0000E2450000}"/>
    <cellStyle name="Cellule liée 7" xfId="31679" hidden="1" xr:uid="{00000000-0005-0000-0000-0000E3450000}"/>
    <cellStyle name="Cellule liée 7" xfId="31715" hidden="1" xr:uid="{00000000-0005-0000-0000-0000E4450000}"/>
    <cellStyle name="Cellule liée 7" xfId="31750" hidden="1" xr:uid="{00000000-0005-0000-0000-0000E5450000}"/>
    <cellStyle name="Cellule liée 7" xfId="31798" hidden="1" xr:uid="{00000000-0005-0000-0000-0000E6450000}"/>
    <cellStyle name="Cellule liée 7" xfId="30648" xr:uid="{00000000-0005-0000-0000-0000E7450000}"/>
    <cellStyle name="Cellule liée 8" xfId="149" hidden="1" xr:uid="{00000000-0005-0000-0000-0000E8450000}"/>
    <cellStyle name="Cellule liée 8" xfId="255" hidden="1" xr:uid="{00000000-0005-0000-0000-0000E9450000}"/>
    <cellStyle name="Cellule liée 8" xfId="299" hidden="1" xr:uid="{00000000-0005-0000-0000-0000EA450000}"/>
    <cellStyle name="Cellule liée 8" xfId="349" hidden="1" xr:uid="{00000000-0005-0000-0000-0000EB450000}"/>
    <cellStyle name="Cellule liée 8" xfId="399" hidden="1" xr:uid="{00000000-0005-0000-0000-0000EC450000}"/>
    <cellStyle name="Cellule liée 8" xfId="449" hidden="1" xr:uid="{00000000-0005-0000-0000-0000ED450000}"/>
    <cellStyle name="Cellule liée 8" xfId="498" hidden="1" xr:uid="{00000000-0005-0000-0000-0000EE450000}"/>
    <cellStyle name="Cellule liée 8" xfId="547" hidden="1" xr:uid="{00000000-0005-0000-0000-0000EF450000}"/>
    <cellStyle name="Cellule liée 8" xfId="594" hidden="1" xr:uid="{00000000-0005-0000-0000-0000F0450000}"/>
    <cellStyle name="Cellule liée 8" xfId="641" hidden="1" xr:uid="{00000000-0005-0000-0000-0000F1450000}"/>
    <cellStyle name="Cellule liée 8" xfId="686" hidden="1" xr:uid="{00000000-0005-0000-0000-0000F2450000}"/>
    <cellStyle name="Cellule liée 8" xfId="725" hidden="1" xr:uid="{00000000-0005-0000-0000-0000F3450000}"/>
    <cellStyle name="Cellule liée 8" xfId="762" hidden="1" xr:uid="{00000000-0005-0000-0000-0000F4450000}"/>
    <cellStyle name="Cellule liée 8" xfId="797" hidden="1" xr:uid="{00000000-0005-0000-0000-0000F5450000}"/>
    <cellStyle name="Cellule liée 8" xfId="907" hidden="1" xr:uid="{00000000-0005-0000-0000-0000F6450000}"/>
    <cellStyle name="Cellule liée 8" xfId="830" hidden="1" xr:uid="{00000000-0005-0000-0000-0000F7450000}"/>
    <cellStyle name="Cellule liée 8" xfId="1005" hidden="1" xr:uid="{00000000-0005-0000-0000-0000F8450000}"/>
    <cellStyle name="Cellule liée 8" xfId="1051" hidden="1" xr:uid="{00000000-0005-0000-0000-0000F9450000}"/>
    <cellStyle name="Cellule liée 8" xfId="1095" hidden="1" xr:uid="{00000000-0005-0000-0000-0000FA450000}"/>
    <cellStyle name="Cellule liée 8" xfId="1134" hidden="1" xr:uid="{00000000-0005-0000-0000-0000FB450000}"/>
    <cellStyle name="Cellule liée 8" xfId="1170" hidden="1" xr:uid="{00000000-0005-0000-0000-0000FC450000}"/>
    <cellStyle name="Cellule liée 8" xfId="1205" hidden="1" xr:uid="{00000000-0005-0000-0000-0000FD450000}"/>
    <cellStyle name="Cellule liée 8" xfId="1278" hidden="1" xr:uid="{00000000-0005-0000-0000-0000FE450000}"/>
    <cellStyle name="Cellule liée 8" xfId="1525" hidden="1" xr:uid="{00000000-0005-0000-0000-0000FF450000}"/>
    <cellStyle name="Cellule liée 8" xfId="1631" hidden="1" xr:uid="{00000000-0005-0000-0000-000000460000}"/>
    <cellStyle name="Cellule liée 8" xfId="1675" hidden="1" xr:uid="{00000000-0005-0000-0000-000001460000}"/>
    <cellStyle name="Cellule liée 8" xfId="1725" hidden="1" xr:uid="{00000000-0005-0000-0000-000002460000}"/>
    <cellStyle name="Cellule liée 8" xfId="1775" hidden="1" xr:uid="{00000000-0005-0000-0000-000003460000}"/>
    <cellStyle name="Cellule liée 8" xfId="1825" hidden="1" xr:uid="{00000000-0005-0000-0000-000004460000}"/>
    <cellStyle name="Cellule liée 8" xfId="1874" hidden="1" xr:uid="{00000000-0005-0000-0000-000005460000}"/>
    <cellStyle name="Cellule liée 8" xfId="1923" hidden="1" xr:uid="{00000000-0005-0000-0000-000006460000}"/>
    <cellStyle name="Cellule liée 8" xfId="1970" hidden="1" xr:uid="{00000000-0005-0000-0000-000007460000}"/>
    <cellStyle name="Cellule liée 8" xfId="2017" hidden="1" xr:uid="{00000000-0005-0000-0000-000008460000}"/>
    <cellStyle name="Cellule liée 8" xfId="2062" hidden="1" xr:uid="{00000000-0005-0000-0000-000009460000}"/>
    <cellStyle name="Cellule liée 8" xfId="2101" hidden="1" xr:uid="{00000000-0005-0000-0000-00000A460000}"/>
    <cellStyle name="Cellule liée 8" xfId="2138" hidden="1" xr:uid="{00000000-0005-0000-0000-00000B460000}"/>
    <cellStyle name="Cellule liée 8" xfId="2173" hidden="1" xr:uid="{00000000-0005-0000-0000-00000C460000}"/>
    <cellStyle name="Cellule liée 8" xfId="2283" hidden="1" xr:uid="{00000000-0005-0000-0000-00000D460000}"/>
    <cellStyle name="Cellule liée 8" xfId="2206" hidden="1" xr:uid="{00000000-0005-0000-0000-00000E460000}"/>
    <cellStyle name="Cellule liée 8" xfId="2381" hidden="1" xr:uid="{00000000-0005-0000-0000-00000F460000}"/>
    <cellStyle name="Cellule liée 8" xfId="2427" hidden="1" xr:uid="{00000000-0005-0000-0000-000010460000}"/>
    <cellStyle name="Cellule liée 8" xfId="2471" hidden="1" xr:uid="{00000000-0005-0000-0000-000011460000}"/>
    <cellStyle name="Cellule liée 8" xfId="2510" hidden="1" xr:uid="{00000000-0005-0000-0000-000012460000}"/>
    <cellStyle name="Cellule liée 8" xfId="2546" hidden="1" xr:uid="{00000000-0005-0000-0000-000013460000}"/>
    <cellStyle name="Cellule liée 8" xfId="2581" hidden="1" xr:uid="{00000000-0005-0000-0000-000014460000}"/>
    <cellStyle name="Cellule liée 8" xfId="2653" hidden="1" xr:uid="{00000000-0005-0000-0000-000015460000}"/>
    <cellStyle name="Cellule liée 8" xfId="1452" hidden="1" xr:uid="{00000000-0005-0000-0000-000016460000}"/>
    <cellStyle name="Cellule liée 8" xfId="2722" hidden="1" xr:uid="{00000000-0005-0000-0000-000017460000}"/>
    <cellStyle name="Cellule liée 8" xfId="2826" hidden="1" xr:uid="{00000000-0005-0000-0000-000018460000}"/>
    <cellStyle name="Cellule liée 8" xfId="2870" hidden="1" xr:uid="{00000000-0005-0000-0000-000019460000}"/>
    <cellStyle name="Cellule liée 8" xfId="2919" hidden="1" xr:uid="{00000000-0005-0000-0000-00001A460000}"/>
    <cellStyle name="Cellule liée 8" xfId="2969" hidden="1" xr:uid="{00000000-0005-0000-0000-00001B460000}"/>
    <cellStyle name="Cellule liée 8" xfId="3019" hidden="1" xr:uid="{00000000-0005-0000-0000-00001C460000}"/>
    <cellStyle name="Cellule liée 8" xfId="3068" hidden="1" xr:uid="{00000000-0005-0000-0000-00001D460000}"/>
    <cellStyle name="Cellule liée 8" xfId="3117" hidden="1" xr:uid="{00000000-0005-0000-0000-00001E460000}"/>
    <cellStyle name="Cellule liée 8" xfId="3164" hidden="1" xr:uid="{00000000-0005-0000-0000-00001F460000}"/>
    <cellStyle name="Cellule liée 8" xfId="3211" hidden="1" xr:uid="{00000000-0005-0000-0000-000020460000}"/>
    <cellStyle name="Cellule liée 8" xfId="3256" hidden="1" xr:uid="{00000000-0005-0000-0000-000021460000}"/>
    <cellStyle name="Cellule liée 8" xfId="3295" hidden="1" xr:uid="{00000000-0005-0000-0000-000022460000}"/>
    <cellStyle name="Cellule liée 8" xfId="3332" hidden="1" xr:uid="{00000000-0005-0000-0000-000023460000}"/>
    <cellStyle name="Cellule liée 8" xfId="3367" hidden="1" xr:uid="{00000000-0005-0000-0000-000024460000}"/>
    <cellStyle name="Cellule liée 8" xfId="3476" hidden="1" xr:uid="{00000000-0005-0000-0000-000025460000}"/>
    <cellStyle name="Cellule liée 8" xfId="3400" hidden="1" xr:uid="{00000000-0005-0000-0000-000026460000}"/>
    <cellStyle name="Cellule liée 8" xfId="3573" hidden="1" xr:uid="{00000000-0005-0000-0000-000027460000}"/>
    <cellStyle name="Cellule liée 8" xfId="3619" hidden="1" xr:uid="{00000000-0005-0000-0000-000028460000}"/>
    <cellStyle name="Cellule liée 8" xfId="3663" hidden="1" xr:uid="{00000000-0005-0000-0000-000029460000}"/>
    <cellStyle name="Cellule liée 8" xfId="3702" hidden="1" xr:uid="{00000000-0005-0000-0000-00002A460000}"/>
    <cellStyle name="Cellule liée 8" xfId="3738" hidden="1" xr:uid="{00000000-0005-0000-0000-00002B460000}"/>
    <cellStyle name="Cellule liée 8" xfId="3773" hidden="1" xr:uid="{00000000-0005-0000-0000-00002C460000}"/>
    <cellStyle name="Cellule liée 8" xfId="3844" hidden="1" xr:uid="{00000000-0005-0000-0000-00002D460000}"/>
    <cellStyle name="Cellule liée 8" xfId="2706" hidden="1" xr:uid="{00000000-0005-0000-0000-00002E460000}"/>
    <cellStyle name="Cellule liée 8" xfId="3936" hidden="1" xr:uid="{00000000-0005-0000-0000-00002F460000}"/>
    <cellStyle name="Cellule liée 8" xfId="3980" hidden="1" xr:uid="{00000000-0005-0000-0000-000030460000}"/>
    <cellStyle name="Cellule liée 8" xfId="4030" hidden="1" xr:uid="{00000000-0005-0000-0000-000031460000}"/>
    <cellStyle name="Cellule liée 8" xfId="4080" hidden="1" xr:uid="{00000000-0005-0000-0000-000032460000}"/>
    <cellStyle name="Cellule liée 8" xfId="4130" hidden="1" xr:uid="{00000000-0005-0000-0000-000033460000}"/>
    <cellStyle name="Cellule liée 8" xfId="4179" hidden="1" xr:uid="{00000000-0005-0000-0000-000034460000}"/>
    <cellStyle name="Cellule liée 8" xfId="4228" hidden="1" xr:uid="{00000000-0005-0000-0000-000035460000}"/>
    <cellStyle name="Cellule liée 8" xfId="4275" hidden="1" xr:uid="{00000000-0005-0000-0000-000036460000}"/>
    <cellStyle name="Cellule liée 8" xfId="4322" hidden="1" xr:uid="{00000000-0005-0000-0000-000037460000}"/>
    <cellStyle name="Cellule liée 8" xfId="4367" hidden="1" xr:uid="{00000000-0005-0000-0000-000038460000}"/>
    <cellStyle name="Cellule liée 8" xfId="4406" hidden="1" xr:uid="{00000000-0005-0000-0000-000039460000}"/>
    <cellStyle name="Cellule liée 8" xfId="4443" hidden="1" xr:uid="{00000000-0005-0000-0000-00003A460000}"/>
    <cellStyle name="Cellule liée 8" xfId="4478" hidden="1" xr:uid="{00000000-0005-0000-0000-00003B460000}"/>
    <cellStyle name="Cellule liée 8" xfId="4582" hidden="1" xr:uid="{00000000-0005-0000-0000-00003C460000}"/>
    <cellStyle name="Cellule liée 8" xfId="4511" hidden="1" xr:uid="{00000000-0005-0000-0000-00003D460000}"/>
    <cellStyle name="Cellule liée 8" xfId="4677" hidden="1" xr:uid="{00000000-0005-0000-0000-00003E460000}"/>
    <cellStyle name="Cellule liée 8" xfId="4723" hidden="1" xr:uid="{00000000-0005-0000-0000-00003F460000}"/>
    <cellStyle name="Cellule liée 8" xfId="4767" hidden="1" xr:uid="{00000000-0005-0000-0000-000040460000}"/>
    <cellStyle name="Cellule liée 8" xfId="4806" hidden="1" xr:uid="{00000000-0005-0000-0000-000041460000}"/>
    <cellStyle name="Cellule liée 8" xfId="4842" hidden="1" xr:uid="{00000000-0005-0000-0000-000042460000}"/>
    <cellStyle name="Cellule liée 8" xfId="4877" hidden="1" xr:uid="{00000000-0005-0000-0000-000043460000}"/>
    <cellStyle name="Cellule liée 8" xfId="4944" hidden="1" xr:uid="{00000000-0005-0000-0000-000044460000}"/>
    <cellStyle name="Cellule liée 8" xfId="3901" hidden="1" xr:uid="{00000000-0005-0000-0000-000045460000}"/>
    <cellStyle name="Cellule liée 8" xfId="3922" hidden="1" xr:uid="{00000000-0005-0000-0000-000046460000}"/>
    <cellStyle name="Cellule liée 8" xfId="5037" hidden="1" xr:uid="{00000000-0005-0000-0000-000047460000}"/>
    <cellStyle name="Cellule liée 8" xfId="5080" hidden="1" xr:uid="{00000000-0005-0000-0000-000048460000}"/>
    <cellStyle name="Cellule liée 8" xfId="5129" hidden="1" xr:uid="{00000000-0005-0000-0000-000049460000}"/>
    <cellStyle name="Cellule liée 8" xfId="5179" hidden="1" xr:uid="{00000000-0005-0000-0000-00004A460000}"/>
    <cellStyle name="Cellule liée 8" xfId="5229" hidden="1" xr:uid="{00000000-0005-0000-0000-00004B460000}"/>
    <cellStyle name="Cellule liée 8" xfId="5278" hidden="1" xr:uid="{00000000-0005-0000-0000-00004C460000}"/>
    <cellStyle name="Cellule liée 8" xfId="5327" hidden="1" xr:uid="{00000000-0005-0000-0000-00004D460000}"/>
    <cellStyle name="Cellule liée 8" xfId="5374" hidden="1" xr:uid="{00000000-0005-0000-0000-00004E460000}"/>
    <cellStyle name="Cellule liée 8" xfId="5421" hidden="1" xr:uid="{00000000-0005-0000-0000-00004F460000}"/>
    <cellStyle name="Cellule liée 8" xfId="5466" hidden="1" xr:uid="{00000000-0005-0000-0000-000050460000}"/>
    <cellStyle name="Cellule liée 8" xfId="5505" hidden="1" xr:uid="{00000000-0005-0000-0000-000051460000}"/>
    <cellStyle name="Cellule liée 8" xfId="5542" hidden="1" xr:uid="{00000000-0005-0000-0000-000052460000}"/>
    <cellStyle name="Cellule liée 8" xfId="5577" hidden="1" xr:uid="{00000000-0005-0000-0000-000053460000}"/>
    <cellStyle name="Cellule liée 8" xfId="5681" hidden="1" xr:uid="{00000000-0005-0000-0000-000054460000}"/>
    <cellStyle name="Cellule liée 8" xfId="5610" hidden="1" xr:uid="{00000000-0005-0000-0000-000055460000}"/>
    <cellStyle name="Cellule liée 8" xfId="5774" hidden="1" xr:uid="{00000000-0005-0000-0000-000056460000}"/>
    <cellStyle name="Cellule liée 8" xfId="5820" hidden="1" xr:uid="{00000000-0005-0000-0000-000057460000}"/>
    <cellStyle name="Cellule liée 8" xfId="5864" hidden="1" xr:uid="{00000000-0005-0000-0000-000058460000}"/>
    <cellStyle name="Cellule liée 8" xfId="5903" hidden="1" xr:uid="{00000000-0005-0000-0000-000059460000}"/>
    <cellStyle name="Cellule liée 8" xfId="5939" hidden="1" xr:uid="{00000000-0005-0000-0000-00005A460000}"/>
    <cellStyle name="Cellule liée 8" xfId="5974" hidden="1" xr:uid="{00000000-0005-0000-0000-00005B460000}"/>
    <cellStyle name="Cellule liée 8" xfId="6041" hidden="1" xr:uid="{00000000-0005-0000-0000-00005C460000}"/>
    <cellStyle name="Cellule liée 8" xfId="6208" hidden="1" xr:uid="{00000000-0005-0000-0000-00005D460000}"/>
    <cellStyle name="Cellule liée 8" xfId="6314" hidden="1" xr:uid="{00000000-0005-0000-0000-00005E460000}"/>
    <cellStyle name="Cellule liée 8" xfId="6358" hidden="1" xr:uid="{00000000-0005-0000-0000-00005F460000}"/>
    <cellStyle name="Cellule liée 8" xfId="6408" hidden="1" xr:uid="{00000000-0005-0000-0000-000060460000}"/>
    <cellStyle name="Cellule liée 8" xfId="6458" hidden="1" xr:uid="{00000000-0005-0000-0000-000061460000}"/>
    <cellStyle name="Cellule liée 8" xfId="6508" hidden="1" xr:uid="{00000000-0005-0000-0000-000062460000}"/>
    <cellStyle name="Cellule liée 8" xfId="6557" hidden="1" xr:uid="{00000000-0005-0000-0000-000063460000}"/>
    <cellStyle name="Cellule liée 8" xfId="6606" hidden="1" xr:uid="{00000000-0005-0000-0000-000064460000}"/>
    <cellStyle name="Cellule liée 8" xfId="6653" hidden="1" xr:uid="{00000000-0005-0000-0000-000065460000}"/>
    <cellStyle name="Cellule liée 8" xfId="6700" hidden="1" xr:uid="{00000000-0005-0000-0000-000066460000}"/>
    <cellStyle name="Cellule liée 8" xfId="6745" hidden="1" xr:uid="{00000000-0005-0000-0000-000067460000}"/>
    <cellStyle name="Cellule liée 8" xfId="6784" hidden="1" xr:uid="{00000000-0005-0000-0000-000068460000}"/>
    <cellStyle name="Cellule liée 8" xfId="6821" hidden="1" xr:uid="{00000000-0005-0000-0000-000069460000}"/>
    <cellStyle name="Cellule liée 8" xfId="6856" hidden="1" xr:uid="{00000000-0005-0000-0000-00006A460000}"/>
    <cellStyle name="Cellule liée 8" xfId="6964" hidden="1" xr:uid="{00000000-0005-0000-0000-00006B460000}"/>
    <cellStyle name="Cellule liée 8" xfId="6889" hidden="1" xr:uid="{00000000-0005-0000-0000-00006C460000}"/>
    <cellStyle name="Cellule liée 8" xfId="7062" hidden="1" xr:uid="{00000000-0005-0000-0000-00006D460000}"/>
    <cellStyle name="Cellule liée 8" xfId="7108" hidden="1" xr:uid="{00000000-0005-0000-0000-00006E460000}"/>
    <cellStyle name="Cellule liée 8" xfId="7152" hidden="1" xr:uid="{00000000-0005-0000-0000-00006F460000}"/>
    <cellStyle name="Cellule liée 8" xfId="7191" hidden="1" xr:uid="{00000000-0005-0000-0000-000070460000}"/>
    <cellStyle name="Cellule liée 8" xfId="7227" hidden="1" xr:uid="{00000000-0005-0000-0000-000071460000}"/>
    <cellStyle name="Cellule liée 8" xfId="7262" hidden="1" xr:uid="{00000000-0005-0000-0000-000072460000}"/>
    <cellStyle name="Cellule liée 8" xfId="7334" hidden="1" xr:uid="{00000000-0005-0000-0000-000073460000}"/>
    <cellStyle name="Cellule liée 8" xfId="7485" hidden="1" xr:uid="{00000000-0005-0000-0000-000074460000}"/>
    <cellStyle name="Cellule liée 8" xfId="7582" hidden="1" xr:uid="{00000000-0005-0000-0000-000075460000}"/>
    <cellStyle name="Cellule liée 8" xfId="7625" hidden="1" xr:uid="{00000000-0005-0000-0000-000076460000}"/>
    <cellStyle name="Cellule liée 8" xfId="7675" hidden="1" xr:uid="{00000000-0005-0000-0000-000077460000}"/>
    <cellStyle name="Cellule liée 8" xfId="7725" hidden="1" xr:uid="{00000000-0005-0000-0000-000078460000}"/>
    <cellStyle name="Cellule liée 8" xfId="7775" hidden="1" xr:uid="{00000000-0005-0000-0000-000079460000}"/>
    <cellStyle name="Cellule liée 8" xfId="7824" hidden="1" xr:uid="{00000000-0005-0000-0000-00007A460000}"/>
    <cellStyle name="Cellule liée 8" xfId="7873" hidden="1" xr:uid="{00000000-0005-0000-0000-00007B460000}"/>
    <cellStyle name="Cellule liée 8" xfId="7920" hidden="1" xr:uid="{00000000-0005-0000-0000-00007C460000}"/>
    <cellStyle name="Cellule liée 8" xfId="7967" hidden="1" xr:uid="{00000000-0005-0000-0000-00007D460000}"/>
    <cellStyle name="Cellule liée 8" xfId="8012" hidden="1" xr:uid="{00000000-0005-0000-0000-00007E460000}"/>
    <cellStyle name="Cellule liée 8" xfId="8051" hidden="1" xr:uid="{00000000-0005-0000-0000-00007F460000}"/>
    <cellStyle name="Cellule liée 8" xfId="8088" hidden="1" xr:uid="{00000000-0005-0000-0000-000080460000}"/>
    <cellStyle name="Cellule liée 8" xfId="8123" hidden="1" xr:uid="{00000000-0005-0000-0000-000081460000}"/>
    <cellStyle name="Cellule liée 8" xfId="8229" hidden="1" xr:uid="{00000000-0005-0000-0000-000082460000}"/>
    <cellStyle name="Cellule liée 8" xfId="8156" hidden="1" xr:uid="{00000000-0005-0000-0000-000083460000}"/>
    <cellStyle name="Cellule liée 8" xfId="8323" hidden="1" xr:uid="{00000000-0005-0000-0000-000084460000}"/>
    <cellStyle name="Cellule liée 8" xfId="8369" hidden="1" xr:uid="{00000000-0005-0000-0000-000085460000}"/>
    <cellStyle name="Cellule liée 8" xfId="8413" hidden="1" xr:uid="{00000000-0005-0000-0000-000086460000}"/>
    <cellStyle name="Cellule liée 8" xfId="8452" hidden="1" xr:uid="{00000000-0005-0000-0000-000087460000}"/>
    <cellStyle name="Cellule liée 8" xfId="8488" hidden="1" xr:uid="{00000000-0005-0000-0000-000088460000}"/>
    <cellStyle name="Cellule liée 8" xfId="8523" hidden="1" xr:uid="{00000000-0005-0000-0000-000089460000}"/>
    <cellStyle name="Cellule liée 8" xfId="8592" hidden="1" xr:uid="{00000000-0005-0000-0000-00008A460000}"/>
    <cellStyle name="Cellule liée 8" xfId="7433" hidden="1" xr:uid="{00000000-0005-0000-0000-00008B460000}"/>
    <cellStyle name="Cellule liée 8" xfId="8689" hidden="1" xr:uid="{00000000-0005-0000-0000-00008C460000}"/>
    <cellStyle name="Cellule liée 8" xfId="8733" hidden="1" xr:uid="{00000000-0005-0000-0000-00008D460000}"/>
    <cellStyle name="Cellule liée 8" xfId="8783" hidden="1" xr:uid="{00000000-0005-0000-0000-00008E460000}"/>
    <cellStyle name="Cellule liée 8" xfId="8832" hidden="1" xr:uid="{00000000-0005-0000-0000-00008F460000}"/>
    <cellStyle name="Cellule liée 8" xfId="8882" hidden="1" xr:uid="{00000000-0005-0000-0000-000090460000}"/>
    <cellStyle name="Cellule liée 8" xfId="8931" hidden="1" xr:uid="{00000000-0005-0000-0000-000091460000}"/>
    <cellStyle name="Cellule liée 8" xfId="8980" hidden="1" xr:uid="{00000000-0005-0000-0000-000092460000}"/>
    <cellStyle name="Cellule liée 8" xfId="9027" hidden="1" xr:uid="{00000000-0005-0000-0000-000093460000}"/>
    <cellStyle name="Cellule liée 8" xfId="9074" hidden="1" xr:uid="{00000000-0005-0000-0000-000094460000}"/>
    <cellStyle name="Cellule liée 8" xfId="9119" hidden="1" xr:uid="{00000000-0005-0000-0000-000095460000}"/>
    <cellStyle name="Cellule liée 8" xfId="9158" hidden="1" xr:uid="{00000000-0005-0000-0000-000096460000}"/>
    <cellStyle name="Cellule liée 8" xfId="9195" hidden="1" xr:uid="{00000000-0005-0000-0000-000097460000}"/>
    <cellStyle name="Cellule liée 8" xfId="9230" hidden="1" xr:uid="{00000000-0005-0000-0000-000098460000}"/>
    <cellStyle name="Cellule liée 8" xfId="9340" hidden="1" xr:uid="{00000000-0005-0000-0000-000099460000}"/>
    <cellStyle name="Cellule liée 8" xfId="9263" hidden="1" xr:uid="{00000000-0005-0000-0000-00009A460000}"/>
    <cellStyle name="Cellule liée 8" xfId="9438" hidden="1" xr:uid="{00000000-0005-0000-0000-00009B460000}"/>
    <cellStyle name="Cellule liée 8" xfId="9484" hidden="1" xr:uid="{00000000-0005-0000-0000-00009C460000}"/>
    <cellStyle name="Cellule liée 8" xfId="9528" hidden="1" xr:uid="{00000000-0005-0000-0000-00009D460000}"/>
    <cellStyle name="Cellule liée 8" xfId="9567" hidden="1" xr:uid="{00000000-0005-0000-0000-00009E460000}"/>
    <cellStyle name="Cellule liée 8" xfId="9603" hidden="1" xr:uid="{00000000-0005-0000-0000-00009F460000}"/>
    <cellStyle name="Cellule liée 8" xfId="9638" hidden="1" xr:uid="{00000000-0005-0000-0000-0000A0460000}"/>
    <cellStyle name="Cellule liée 8" xfId="9711" hidden="1" xr:uid="{00000000-0005-0000-0000-0000A1460000}"/>
    <cellStyle name="Cellule liée 8" xfId="9865" hidden="1" xr:uid="{00000000-0005-0000-0000-0000A2460000}"/>
    <cellStyle name="Cellule liée 8" xfId="9962" hidden="1" xr:uid="{00000000-0005-0000-0000-0000A3460000}"/>
    <cellStyle name="Cellule liée 8" xfId="10005" hidden="1" xr:uid="{00000000-0005-0000-0000-0000A4460000}"/>
    <cellStyle name="Cellule liée 8" xfId="10055" hidden="1" xr:uid="{00000000-0005-0000-0000-0000A5460000}"/>
    <cellStyle name="Cellule liée 8" xfId="10105" hidden="1" xr:uid="{00000000-0005-0000-0000-0000A6460000}"/>
    <cellStyle name="Cellule liée 8" xfId="10155" hidden="1" xr:uid="{00000000-0005-0000-0000-0000A7460000}"/>
    <cellStyle name="Cellule liée 8" xfId="10204" hidden="1" xr:uid="{00000000-0005-0000-0000-0000A8460000}"/>
    <cellStyle name="Cellule liée 8" xfId="10253" hidden="1" xr:uid="{00000000-0005-0000-0000-0000A9460000}"/>
    <cellStyle name="Cellule liée 8" xfId="10300" hidden="1" xr:uid="{00000000-0005-0000-0000-0000AA460000}"/>
    <cellStyle name="Cellule liée 8" xfId="10347" hidden="1" xr:uid="{00000000-0005-0000-0000-0000AB460000}"/>
    <cellStyle name="Cellule liée 8" xfId="10392" hidden="1" xr:uid="{00000000-0005-0000-0000-0000AC460000}"/>
    <cellStyle name="Cellule liée 8" xfId="10431" hidden="1" xr:uid="{00000000-0005-0000-0000-0000AD460000}"/>
    <cellStyle name="Cellule liée 8" xfId="10468" hidden="1" xr:uid="{00000000-0005-0000-0000-0000AE460000}"/>
    <cellStyle name="Cellule liée 8" xfId="10503" hidden="1" xr:uid="{00000000-0005-0000-0000-0000AF460000}"/>
    <cellStyle name="Cellule liée 8" xfId="10609" hidden="1" xr:uid="{00000000-0005-0000-0000-0000B0460000}"/>
    <cellStyle name="Cellule liée 8" xfId="10536" hidden="1" xr:uid="{00000000-0005-0000-0000-0000B1460000}"/>
    <cellStyle name="Cellule liée 8" xfId="10703" hidden="1" xr:uid="{00000000-0005-0000-0000-0000B2460000}"/>
    <cellStyle name="Cellule liée 8" xfId="10749" hidden="1" xr:uid="{00000000-0005-0000-0000-0000B3460000}"/>
    <cellStyle name="Cellule liée 8" xfId="10793" hidden="1" xr:uid="{00000000-0005-0000-0000-0000B4460000}"/>
    <cellStyle name="Cellule liée 8" xfId="10832" hidden="1" xr:uid="{00000000-0005-0000-0000-0000B5460000}"/>
    <cellStyle name="Cellule liée 8" xfId="10868" hidden="1" xr:uid="{00000000-0005-0000-0000-0000B6460000}"/>
    <cellStyle name="Cellule liée 8" xfId="10903" hidden="1" xr:uid="{00000000-0005-0000-0000-0000B7460000}"/>
    <cellStyle name="Cellule liée 8" xfId="10973" hidden="1" xr:uid="{00000000-0005-0000-0000-0000B8460000}"/>
    <cellStyle name="Cellule liée 8" xfId="9813" hidden="1" xr:uid="{00000000-0005-0000-0000-0000B9460000}"/>
    <cellStyle name="Cellule liée 8" xfId="11031" hidden="1" xr:uid="{00000000-0005-0000-0000-0000BA460000}"/>
    <cellStyle name="Cellule liée 8" xfId="11075" hidden="1" xr:uid="{00000000-0005-0000-0000-0000BB460000}"/>
    <cellStyle name="Cellule liée 8" xfId="11125" hidden="1" xr:uid="{00000000-0005-0000-0000-0000BC460000}"/>
    <cellStyle name="Cellule liée 8" xfId="11175" hidden="1" xr:uid="{00000000-0005-0000-0000-0000BD460000}"/>
    <cellStyle name="Cellule liée 8" xfId="11225" hidden="1" xr:uid="{00000000-0005-0000-0000-0000BE460000}"/>
    <cellStyle name="Cellule liée 8" xfId="11274" hidden="1" xr:uid="{00000000-0005-0000-0000-0000BF460000}"/>
    <cellStyle name="Cellule liée 8" xfId="11323" hidden="1" xr:uid="{00000000-0005-0000-0000-0000C0460000}"/>
    <cellStyle name="Cellule liée 8" xfId="11370" hidden="1" xr:uid="{00000000-0005-0000-0000-0000C1460000}"/>
    <cellStyle name="Cellule liée 8" xfId="11417" hidden="1" xr:uid="{00000000-0005-0000-0000-0000C2460000}"/>
    <cellStyle name="Cellule liée 8" xfId="11462" hidden="1" xr:uid="{00000000-0005-0000-0000-0000C3460000}"/>
    <cellStyle name="Cellule liée 8" xfId="11501" hidden="1" xr:uid="{00000000-0005-0000-0000-0000C4460000}"/>
    <cellStyle name="Cellule liée 8" xfId="11538" hidden="1" xr:uid="{00000000-0005-0000-0000-0000C5460000}"/>
    <cellStyle name="Cellule liée 8" xfId="11573" hidden="1" xr:uid="{00000000-0005-0000-0000-0000C6460000}"/>
    <cellStyle name="Cellule liée 8" xfId="11679" hidden="1" xr:uid="{00000000-0005-0000-0000-0000C7460000}"/>
    <cellStyle name="Cellule liée 8" xfId="11606" hidden="1" xr:uid="{00000000-0005-0000-0000-0000C8460000}"/>
    <cellStyle name="Cellule liée 8" xfId="11774" hidden="1" xr:uid="{00000000-0005-0000-0000-0000C9460000}"/>
    <cellStyle name="Cellule liée 8" xfId="11820" hidden="1" xr:uid="{00000000-0005-0000-0000-0000CA460000}"/>
    <cellStyle name="Cellule liée 8" xfId="11864" hidden="1" xr:uid="{00000000-0005-0000-0000-0000CB460000}"/>
    <cellStyle name="Cellule liée 8" xfId="11903" hidden="1" xr:uid="{00000000-0005-0000-0000-0000CC460000}"/>
    <cellStyle name="Cellule liée 8" xfId="11939" hidden="1" xr:uid="{00000000-0005-0000-0000-0000CD460000}"/>
    <cellStyle name="Cellule liée 8" xfId="11974" hidden="1" xr:uid="{00000000-0005-0000-0000-0000CE460000}"/>
    <cellStyle name="Cellule liée 8" xfId="12042" hidden="1" xr:uid="{00000000-0005-0000-0000-0000CF460000}"/>
    <cellStyle name="Cellule liée 8" xfId="12165" hidden="1" xr:uid="{00000000-0005-0000-0000-0000D0460000}"/>
    <cellStyle name="Cellule liée 8" xfId="12261" hidden="1" xr:uid="{00000000-0005-0000-0000-0000D1460000}"/>
    <cellStyle name="Cellule liée 8" xfId="12304" hidden="1" xr:uid="{00000000-0005-0000-0000-0000D2460000}"/>
    <cellStyle name="Cellule liée 8" xfId="12354" hidden="1" xr:uid="{00000000-0005-0000-0000-0000D3460000}"/>
    <cellStyle name="Cellule liée 8" xfId="12404" hidden="1" xr:uid="{00000000-0005-0000-0000-0000D4460000}"/>
    <cellStyle name="Cellule liée 8" xfId="12454" hidden="1" xr:uid="{00000000-0005-0000-0000-0000D5460000}"/>
    <cellStyle name="Cellule liée 8" xfId="12503" hidden="1" xr:uid="{00000000-0005-0000-0000-0000D6460000}"/>
    <cellStyle name="Cellule liée 8" xfId="12552" hidden="1" xr:uid="{00000000-0005-0000-0000-0000D7460000}"/>
    <cellStyle name="Cellule liée 8" xfId="12599" hidden="1" xr:uid="{00000000-0005-0000-0000-0000D8460000}"/>
    <cellStyle name="Cellule liée 8" xfId="12646" hidden="1" xr:uid="{00000000-0005-0000-0000-0000D9460000}"/>
    <cellStyle name="Cellule liée 8" xfId="12691" hidden="1" xr:uid="{00000000-0005-0000-0000-0000DA460000}"/>
    <cellStyle name="Cellule liée 8" xfId="12730" hidden="1" xr:uid="{00000000-0005-0000-0000-0000DB460000}"/>
    <cellStyle name="Cellule liée 8" xfId="12767" hidden="1" xr:uid="{00000000-0005-0000-0000-0000DC460000}"/>
    <cellStyle name="Cellule liée 8" xfId="12802" hidden="1" xr:uid="{00000000-0005-0000-0000-0000DD460000}"/>
    <cellStyle name="Cellule liée 8" xfId="12907" hidden="1" xr:uid="{00000000-0005-0000-0000-0000DE460000}"/>
    <cellStyle name="Cellule liée 8" xfId="12835" hidden="1" xr:uid="{00000000-0005-0000-0000-0000DF460000}"/>
    <cellStyle name="Cellule liée 8" xfId="13000" hidden="1" xr:uid="{00000000-0005-0000-0000-0000E0460000}"/>
    <cellStyle name="Cellule liée 8" xfId="13046" hidden="1" xr:uid="{00000000-0005-0000-0000-0000E1460000}"/>
    <cellStyle name="Cellule liée 8" xfId="13090" hidden="1" xr:uid="{00000000-0005-0000-0000-0000E2460000}"/>
    <cellStyle name="Cellule liée 8" xfId="13129" hidden="1" xr:uid="{00000000-0005-0000-0000-0000E3460000}"/>
    <cellStyle name="Cellule liée 8" xfId="13165" hidden="1" xr:uid="{00000000-0005-0000-0000-0000E4460000}"/>
    <cellStyle name="Cellule liée 8" xfId="13200" hidden="1" xr:uid="{00000000-0005-0000-0000-0000E5460000}"/>
    <cellStyle name="Cellule liée 8" xfId="13267" hidden="1" xr:uid="{00000000-0005-0000-0000-0000E6460000}"/>
    <cellStyle name="Cellule liée 8" xfId="12114" hidden="1" xr:uid="{00000000-0005-0000-0000-0000E7460000}"/>
    <cellStyle name="Cellule liée 8" xfId="12066" hidden="1" xr:uid="{00000000-0005-0000-0000-0000E8460000}"/>
    <cellStyle name="Cellule liée 8" xfId="9754" hidden="1" xr:uid="{00000000-0005-0000-0000-0000E9460000}"/>
    <cellStyle name="Cellule liée 8" xfId="13307" hidden="1" xr:uid="{00000000-0005-0000-0000-0000EA460000}"/>
    <cellStyle name="Cellule liée 8" xfId="13356" hidden="1" xr:uid="{00000000-0005-0000-0000-0000EB460000}"/>
    <cellStyle name="Cellule liée 8" xfId="13405" hidden="1" xr:uid="{00000000-0005-0000-0000-0000EC460000}"/>
    <cellStyle name="Cellule liée 8" xfId="13454" hidden="1" xr:uid="{00000000-0005-0000-0000-0000ED460000}"/>
    <cellStyle name="Cellule liée 8" xfId="13502" hidden="1" xr:uid="{00000000-0005-0000-0000-0000EE460000}"/>
    <cellStyle name="Cellule liée 8" xfId="13550" hidden="1" xr:uid="{00000000-0005-0000-0000-0000EF460000}"/>
    <cellStyle name="Cellule liée 8" xfId="13596" hidden="1" xr:uid="{00000000-0005-0000-0000-0000F0460000}"/>
    <cellStyle name="Cellule liée 8" xfId="13643" hidden="1" xr:uid="{00000000-0005-0000-0000-0000F1460000}"/>
    <cellStyle name="Cellule liée 8" xfId="13688" hidden="1" xr:uid="{00000000-0005-0000-0000-0000F2460000}"/>
    <cellStyle name="Cellule liée 8" xfId="13727" hidden="1" xr:uid="{00000000-0005-0000-0000-0000F3460000}"/>
    <cellStyle name="Cellule liée 8" xfId="13764" hidden="1" xr:uid="{00000000-0005-0000-0000-0000F4460000}"/>
    <cellStyle name="Cellule liée 8" xfId="13799" hidden="1" xr:uid="{00000000-0005-0000-0000-0000F5460000}"/>
    <cellStyle name="Cellule liée 8" xfId="13903" hidden="1" xr:uid="{00000000-0005-0000-0000-0000F6460000}"/>
    <cellStyle name="Cellule liée 8" xfId="13832" hidden="1" xr:uid="{00000000-0005-0000-0000-0000F7460000}"/>
    <cellStyle name="Cellule liée 8" xfId="13996" hidden="1" xr:uid="{00000000-0005-0000-0000-0000F8460000}"/>
    <cellStyle name="Cellule liée 8" xfId="14042" hidden="1" xr:uid="{00000000-0005-0000-0000-0000F9460000}"/>
    <cellStyle name="Cellule liée 8" xfId="14086" hidden="1" xr:uid="{00000000-0005-0000-0000-0000FA460000}"/>
    <cellStyle name="Cellule liée 8" xfId="14125" hidden="1" xr:uid="{00000000-0005-0000-0000-0000FB460000}"/>
    <cellStyle name="Cellule liée 8" xfId="14161" hidden="1" xr:uid="{00000000-0005-0000-0000-0000FC460000}"/>
    <cellStyle name="Cellule liée 8" xfId="14196" hidden="1" xr:uid="{00000000-0005-0000-0000-0000FD460000}"/>
    <cellStyle name="Cellule liée 8" xfId="14263" hidden="1" xr:uid="{00000000-0005-0000-0000-0000FE460000}"/>
    <cellStyle name="Cellule liée 8" xfId="14364" hidden="1" xr:uid="{00000000-0005-0000-0000-0000FF460000}"/>
    <cellStyle name="Cellule liée 8" xfId="14460" hidden="1" xr:uid="{00000000-0005-0000-0000-000000470000}"/>
    <cellStyle name="Cellule liée 8" xfId="14503" hidden="1" xr:uid="{00000000-0005-0000-0000-000001470000}"/>
    <cellStyle name="Cellule liée 8" xfId="14553" hidden="1" xr:uid="{00000000-0005-0000-0000-000002470000}"/>
    <cellStyle name="Cellule liée 8" xfId="14603" hidden="1" xr:uid="{00000000-0005-0000-0000-000003470000}"/>
    <cellStyle name="Cellule liée 8" xfId="14653" hidden="1" xr:uid="{00000000-0005-0000-0000-000004470000}"/>
    <cellStyle name="Cellule liée 8" xfId="14702" hidden="1" xr:uid="{00000000-0005-0000-0000-000005470000}"/>
    <cellStyle name="Cellule liée 8" xfId="14751" hidden="1" xr:uid="{00000000-0005-0000-0000-000006470000}"/>
    <cellStyle name="Cellule liée 8" xfId="14798" hidden="1" xr:uid="{00000000-0005-0000-0000-000007470000}"/>
    <cellStyle name="Cellule liée 8" xfId="14845" hidden="1" xr:uid="{00000000-0005-0000-0000-000008470000}"/>
    <cellStyle name="Cellule liée 8" xfId="14890" hidden="1" xr:uid="{00000000-0005-0000-0000-000009470000}"/>
    <cellStyle name="Cellule liée 8" xfId="14929" hidden="1" xr:uid="{00000000-0005-0000-0000-00000A470000}"/>
    <cellStyle name="Cellule liée 8" xfId="14966" hidden="1" xr:uid="{00000000-0005-0000-0000-00000B470000}"/>
    <cellStyle name="Cellule liée 8" xfId="15001" hidden="1" xr:uid="{00000000-0005-0000-0000-00000C470000}"/>
    <cellStyle name="Cellule liée 8" xfId="15106" hidden="1" xr:uid="{00000000-0005-0000-0000-00000D470000}"/>
    <cellStyle name="Cellule liée 8" xfId="15034" hidden="1" xr:uid="{00000000-0005-0000-0000-00000E470000}"/>
    <cellStyle name="Cellule liée 8" xfId="15200" hidden="1" xr:uid="{00000000-0005-0000-0000-00000F470000}"/>
    <cellStyle name="Cellule liée 8" xfId="15246" hidden="1" xr:uid="{00000000-0005-0000-0000-000010470000}"/>
    <cellStyle name="Cellule liée 8" xfId="15290" hidden="1" xr:uid="{00000000-0005-0000-0000-000011470000}"/>
    <cellStyle name="Cellule liée 8" xfId="15329" hidden="1" xr:uid="{00000000-0005-0000-0000-000012470000}"/>
    <cellStyle name="Cellule liée 8" xfId="15365" hidden="1" xr:uid="{00000000-0005-0000-0000-000013470000}"/>
    <cellStyle name="Cellule liée 8" xfId="15400" hidden="1" xr:uid="{00000000-0005-0000-0000-000014470000}"/>
    <cellStyle name="Cellule liée 8" xfId="15468" hidden="1" xr:uid="{00000000-0005-0000-0000-000015470000}"/>
    <cellStyle name="Cellule liée 8" xfId="14313" hidden="1" xr:uid="{00000000-0005-0000-0000-000016470000}"/>
    <cellStyle name="Cellule liée 8" xfId="15646" hidden="1" xr:uid="{00000000-0005-0000-0000-000017470000}"/>
    <cellStyle name="Cellule liée 8" xfId="15752" hidden="1" xr:uid="{00000000-0005-0000-0000-000018470000}"/>
    <cellStyle name="Cellule liée 8" xfId="15796" hidden="1" xr:uid="{00000000-0005-0000-0000-000019470000}"/>
    <cellStyle name="Cellule liée 8" xfId="15846" hidden="1" xr:uid="{00000000-0005-0000-0000-00001A470000}"/>
    <cellStyle name="Cellule liée 8" xfId="15896" hidden="1" xr:uid="{00000000-0005-0000-0000-00001B470000}"/>
    <cellStyle name="Cellule liée 8" xfId="15946" hidden="1" xr:uid="{00000000-0005-0000-0000-00001C470000}"/>
    <cellStyle name="Cellule liée 8" xfId="15995" hidden="1" xr:uid="{00000000-0005-0000-0000-00001D470000}"/>
    <cellStyle name="Cellule liée 8" xfId="16044" hidden="1" xr:uid="{00000000-0005-0000-0000-00001E470000}"/>
    <cellStyle name="Cellule liée 8" xfId="16091" hidden="1" xr:uid="{00000000-0005-0000-0000-00001F470000}"/>
    <cellStyle name="Cellule liée 8" xfId="16138" hidden="1" xr:uid="{00000000-0005-0000-0000-000020470000}"/>
    <cellStyle name="Cellule liée 8" xfId="16183" hidden="1" xr:uid="{00000000-0005-0000-0000-000021470000}"/>
    <cellStyle name="Cellule liée 8" xfId="16222" hidden="1" xr:uid="{00000000-0005-0000-0000-000022470000}"/>
    <cellStyle name="Cellule liée 8" xfId="16259" hidden="1" xr:uid="{00000000-0005-0000-0000-000023470000}"/>
    <cellStyle name="Cellule liée 8" xfId="16294" hidden="1" xr:uid="{00000000-0005-0000-0000-000024470000}"/>
    <cellStyle name="Cellule liée 8" xfId="16404" hidden="1" xr:uid="{00000000-0005-0000-0000-000025470000}"/>
    <cellStyle name="Cellule liée 8" xfId="16327" hidden="1" xr:uid="{00000000-0005-0000-0000-000026470000}"/>
    <cellStyle name="Cellule liée 8" xfId="16502" hidden="1" xr:uid="{00000000-0005-0000-0000-000027470000}"/>
    <cellStyle name="Cellule liée 8" xfId="16548" hidden="1" xr:uid="{00000000-0005-0000-0000-000028470000}"/>
    <cellStyle name="Cellule liée 8" xfId="16592" hidden="1" xr:uid="{00000000-0005-0000-0000-000029470000}"/>
    <cellStyle name="Cellule liée 8" xfId="16631" hidden="1" xr:uid="{00000000-0005-0000-0000-00002A470000}"/>
    <cellStyle name="Cellule liée 8" xfId="16667" hidden="1" xr:uid="{00000000-0005-0000-0000-00002B470000}"/>
    <cellStyle name="Cellule liée 8" xfId="16702" hidden="1" xr:uid="{00000000-0005-0000-0000-00002C470000}"/>
    <cellStyle name="Cellule liée 8" xfId="16775" hidden="1" xr:uid="{00000000-0005-0000-0000-00002D470000}"/>
    <cellStyle name="Cellule liée 8" xfId="16940" hidden="1" xr:uid="{00000000-0005-0000-0000-00002E470000}"/>
    <cellStyle name="Cellule liée 8" xfId="17037" hidden="1" xr:uid="{00000000-0005-0000-0000-00002F470000}"/>
    <cellStyle name="Cellule liée 8" xfId="17080" hidden="1" xr:uid="{00000000-0005-0000-0000-000030470000}"/>
    <cellStyle name="Cellule liée 8" xfId="17130" hidden="1" xr:uid="{00000000-0005-0000-0000-000031470000}"/>
    <cellStyle name="Cellule liée 8" xfId="17180" hidden="1" xr:uid="{00000000-0005-0000-0000-000032470000}"/>
    <cellStyle name="Cellule liée 8" xfId="17230" hidden="1" xr:uid="{00000000-0005-0000-0000-000033470000}"/>
    <cellStyle name="Cellule liée 8" xfId="17279" hidden="1" xr:uid="{00000000-0005-0000-0000-000034470000}"/>
    <cellStyle name="Cellule liée 8" xfId="17328" hidden="1" xr:uid="{00000000-0005-0000-0000-000035470000}"/>
    <cellStyle name="Cellule liée 8" xfId="17375" hidden="1" xr:uid="{00000000-0005-0000-0000-000036470000}"/>
    <cellStyle name="Cellule liée 8" xfId="17422" hidden="1" xr:uid="{00000000-0005-0000-0000-000037470000}"/>
    <cellStyle name="Cellule liée 8" xfId="17467" hidden="1" xr:uid="{00000000-0005-0000-0000-000038470000}"/>
    <cellStyle name="Cellule liée 8" xfId="17506" hidden="1" xr:uid="{00000000-0005-0000-0000-000039470000}"/>
    <cellStyle name="Cellule liée 8" xfId="17543" hidden="1" xr:uid="{00000000-0005-0000-0000-00003A470000}"/>
    <cellStyle name="Cellule liée 8" xfId="17578" hidden="1" xr:uid="{00000000-0005-0000-0000-00003B470000}"/>
    <cellStyle name="Cellule liée 8" xfId="17684" hidden="1" xr:uid="{00000000-0005-0000-0000-00003C470000}"/>
    <cellStyle name="Cellule liée 8" xfId="17611" hidden="1" xr:uid="{00000000-0005-0000-0000-00003D470000}"/>
    <cellStyle name="Cellule liée 8" xfId="17778" hidden="1" xr:uid="{00000000-0005-0000-0000-00003E470000}"/>
    <cellStyle name="Cellule liée 8" xfId="17824" hidden="1" xr:uid="{00000000-0005-0000-0000-00003F470000}"/>
    <cellStyle name="Cellule liée 8" xfId="17868" hidden="1" xr:uid="{00000000-0005-0000-0000-000040470000}"/>
    <cellStyle name="Cellule liée 8" xfId="17907" hidden="1" xr:uid="{00000000-0005-0000-0000-000041470000}"/>
    <cellStyle name="Cellule liée 8" xfId="17943" hidden="1" xr:uid="{00000000-0005-0000-0000-000042470000}"/>
    <cellStyle name="Cellule liée 8" xfId="17978" hidden="1" xr:uid="{00000000-0005-0000-0000-000043470000}"/>
    <cellStyle name="Cellule liée 8" xfId="18048" hidden="1" xr:uid="{00000000-0005-0000-0000-000044470000}"/>
    <cellStyle name="Cellule liée 8" xfId="16888" hidden="1" xr:uid="{00000000-0005-0000-0000-000045470000}"/>
    <cellStyle name="Cellule liée 8" xfId="15529" hidden="1" xr:uid="{00000000-0005-0000-0000-000046470000}"/>
    <cellStyle name="Cellule liée 8" xfId="15489" hidden="1" xr:uid="{00000000-0005-0000-0000-000047470000}"/>
    <cellStyle name="Cellule liée 8" xfId="18135" hidden="1" xr:uid="{00000000-0005-0000-0000-000048470000}"/>
    <cellStyle name="Cellule liée 8" xfId="18185" hidden="1" xr:uid="{00000000-0005-0000-0000-000049470000}"/>
    <cellStyle name="Cellule liée 8" xfId="18235" hidden="1" xr:uid="{00000000-0005-0000-0000-00004A470000}"/>
    <cellStyle name="Cellule liée 8" xfId="18285" hidden="1" xr:uid="{00000000-0005-0000-0000-00004B470000}"/>
    <cellStyle name="Cellule liée 8" xfId="18334" hidden="1" xr:uid="{00000000-0005-0000-0000-00004C470000}"/>
    <cellStyle name="Cellule liée 8" xfId="18382" hidden="1" xr:uid="{00000000-0005-0000-0000-00004D470000}"/>
    <cellStyle name="Cellule liée 8" xfId="18429" hidden="1" xr:uid="{00000000-0005-0000-0000-00004E470000}"/>
    <cellStyle name="Cellule liée 8" xfId="18476" hidden="1" xr:uid="{00000000-0005-0000-0000-00004F470000}"/>
    <cellStyle name="Cellule liée 8" xfId="18521" hidden="1" xr:uid="{00000000-0005-0000-0000-000050470000}"/>
    <cellStyle name="Cellule liée 8" xfId="18560" hidden="1" xr:uid="{00000000-0005-0000-0000-000051470000}"/>
    <cellStyle name="Cellule liée 8" xfId="18597" hidden="1" xr:uid="{00000000-0005-0000-0000-000052470000}"/>
    <cellStyle name="Cellule liée 8" xfId="18632" hidden="1" xr:uid="{00000000-0005-0000-0000-000053470000}"/>
    <cellStyle name="Cellule liée 8" xfId="18742" hidden="1" xr:uid="{00000000-0005-0000-0000-000054470000}"/>
    <cellStyle name="Cellule liée 8" xfId="18665" hidden="1" xr:uid="{00000000-0005-0000-0000-000055470000}"/>
    <cellStyle name="Cellule liée 8" xfId="18840" hidden="1" xr:uid="{00000000-0005-0000-0000-000056470000}"/>
    <cellStyle name="Cellule liée 8" xfId="18886" hidden="1" xr:uid="{00000000-0005-0000-0000-000057470000}"/>
    <cellStyle name="Cellule liée 8" xfId="18930" hidden="1" xr:uid="{00000000-0005-0000-0000-000058470000}"/>
    <cellStyle name="Cellule liée 8" xfId="18969" hidden="1" xr:uid="{00000000-0005-0000-0000-000059470000}"/>
    <cellStyle name="Cellule liée 8" xfId="19005" hidden="1" xr:uid="{00000000-0005-0000-0000-00005A470000}"/>
    <cellStyle name="Cellule liée 8" xfId="19040" hidden="1" xr:uid="{00000000-0005-0000-0000-00005B470000}"/>
    <cellStyle name="Cellule liée 8" xfId="19113" hidden="1" xr:uid="{00000000-0005-0000-0000-00005C470000}"/>
    <cellStyle name="Cellule liée 8" xfId="19276" hidden="1" xr:uid="{00000000-0005-0000-0000-00005D470000}"/>
    <cellStyle name="Cellule liée 8" xfId="19373" hidden="1" xr:uid="{00000000-0005-0000-0000-00005E470000}"/>
    <cellStyle name="Cellule liée 8" xfId="19416" hidden="1" xr:uid="{00000000-0005-0000-0000-00005F470000}"/>
    <cellStyle name="Cellule liée 8" xfId="19466" hidden="1" xr:uid="{00000000-0005-0000-0000-000060470000}"/>
    <cellStyle name="Cellule liée 8" xfId="19516" hidden="1" xr:uid="{00000000-0005-0000-0000-000061470000}"/>
    <cellStyle name="Cellule liée 8" xfId="19566" hidden="1" xr:uid="{00000000-0005-0000-0000-000062470000}"/>
    <cellStyle name="Cellule liée 8" xfId="19615" hidden="1" xr:uid="{00000000-0005-0000-0000-000063470000}"/>
    <cellStyle name="Cellule liée 8" xfId="19664" hidden="1" xr:uid="{00000000-0005-0000-0000-000064470000}"/>
    <cellStyle name="Cellule liée 8" xfId="19711" hidden="1" xr:uid="{00000000-0005-0000-0000-000065470000}"/>
    <cellStyle name="Cellule liée 8" xfId="19758" hidden="1" xr:uid="{00000000-0005-0000-0000-000066470000}"/>
    <cellStyle name="Cellule liée 8" xfId="19803" hidden="1" xr:uid="{00000000-0005-0000-0000-000067470000}"/>
    <cellStyle name="Cellule liée 8" xfId="19842" hidden="1" xr:uid="{00000000-0005-0000-0000-000068470000}"/>
    <cellStyle name="Cellule liée 8" xfId="19879" hidden="1" xr:uid="{00000000-0005-0000-0000-000069470000}"/>
    <cellStyle name="Cellule liée 8" xfId="19914" hidden="1" xr:uid="{00000000-0005-0000-0000-00006A470000}"/>
    <cellStyle name="Cellule liée 8" xfId="20019" hidden="1" xr:uid="{00000000-0005-0000-0000-00006B470000}"/>
    <cellStyle name="Cellule liée 8" xfId="19947" hidden="1" xr:uid="{00000000-0005-0000-0000-00006C470000}"/>
    <cellStyle name="Cellule liée 8" xfId="20113" hidden="1" xr:uid="{00000000-0005-0000-0000-00006D470000}"/>
    <cellStyle name="Cellule liée 8" xfId="20159" hidden="1" xr:uid="{00000000-0005-0000-0000-00006E470000}"/>
    <cellStyle name="Cellule liée 8" xfId="20203" hidden="1" xr:uid="{00000000-0005-0000-0000-00006F470000}"/>
    <cellStyle name="Cellule liée 8" xfId="20242" hidden="1" xr:uid="{00000000-0005-0000-0000-000070470000}"/>
    <cellStyle name="Cellule liée 8" xfId="20278" hidden="1" xr:uid="{00000000-0005-0000-0000-000071470000}"/>
    <cellStyle name="Cellule liée 8" xfId="20313" hidden="1" xr:uid="{00000000-0005-0000-0000-000072470000}"/>
    <cellStyle name="Cellule liée 8" xfId="20383" hidden="1" xr:uid="{00000000-0005-0000-0000-000073470000}"/>
    <cellStyle name="Cellule liée 8" xfId="19224" hidden="1" xr:uid="{00000000-0005-0000-0000-000074470000}"/>
    <cellStyle name="Cellule liée 8" xfId="18016" hidden="1" xr:uid="{00000000-0005-0000-0000-000075470000}"/>
    <cellStyle name="Cellule liée 8" xfId="15523" hidden="1" xr:uid="{00000000-0005-0000-0000-000076470000}"/>
    <cellStyle name="Cellule liée 8" xfId="20465" hidden="1" xr:uid="{00000000-0005-0000-0000-000077470000}"/>
    <cellStyle name="Cellule liée 8" xfId="20515" hidden="1" xr:uid="{00000000-0005-0000-0000-000078470000}"/>
    <cellStyle name="Cellule liée 8" xfId="20565" hidden="1" xr:uid="{00000000-0005-0000-0000-000079470000}"/>
    <cellStyle name="Cellule liée 8" xfId="20615" hidden="1" xr:uid="{00000000-0005-0000-0000-00007A470000}"/>
    <cellStyle name="Cellule liée 8" xfId="20664" hidden="1" xr:uid="{00000000-0005-0000-0000-00007B470000}"/>
    <cellStyle name="Cellule liée 8" xfId="20713" hidden="1" xr:uid="{00000000-0005-0000-0000-00007C470000}"/>
    <cellStyle name="Cellule liée 8" xfId="20760" hidden="1" xr:uid="{00000000-0005-0000-0000-00007D470000}"/>
    <cellStyle name="Cellule liée 8" xfId="20807" hidden="1" xr:uid="{00000000-0005-0000-0000-00007E470000}"/>
    <cellStyle name="Cellule liée 8" xfId="20852" hidden="1" xr:uid="{00000000-0005-0000-0000-00007F470000}"/>
    <cellStyle name="Cellule liée 8" xfId="20891" hidden="1" xr:uid="{00000000-0005-0000-0000-000080470000}"/>
    <cellStyle name="Cellule liée 8" xfId="20928" hidden="1" xr:uid="{00000000-0005-0000-0000-000081470000}"/>
    <cellStyle name="Cellule liée 8" xfId="20963" hidden="1" xr:uid="{00000000-0005-0000-0000-000082470000}"/>
    <cellStyle name="Cellule liée 8" xfId="21071" hidden="1" xr:uid="{00000000-0005-0000-0000-000083470000}"/>
    <cellStyle name="Cellule liée 8" xfId="20996" hidden="1" xr:uid="{00000000-0005-0000-0000-000084470000}"/>
    <cellStyle name="Cellule liée 8" xfId="21168" hidden="1" xr:uid="{00000000-0005-0000-0000-000085470000}"/>
    <cellStyle name="Cellule liée 8" xfId="21214" hidden="1" xr:uid="{00000000-0005-0000-0000-000086470000}"/>
    <cellStyle name="Cellule liée 8" xfId="21258" hidden="1" xr:uid="{00000000-0005-0000-0000-000087470000}"/>
    <cellStyle name="Cellule liée 8" xfId="21297" hidden="1" xr:uid="{00000000-0005-0000-0000-000088470000}"/>
    <cellStyle name="Cellule liée 8" xfId="21333" hidden="1" xr:uid="{00000000-0005-0000-0000-000089470000}"/>
    <cellStyle name="Cellule liée 8" xfId="21368" hidden="1" xr:uid="{00000000-0005-0000-0000-00008A470000}"/>
    <cellStyle name="Cellule liée 8" xfId="21439" hidden="1" xr:uid="{00000000-0005-0000-0000-00008B470000}"/>
    <cellStyle name="Cellule liée 8" xfId="21597" hidden="1" xr:uid="{00000000-0005-0000-0000-00008C470000}"/>
    <cellStyle name="Cellule liée 8" xfId="21694" hidden="1" xr:uid="{00000000-0005-0000-0000-00008D470000}"/>
    <cellStyle name="Cellule liée 8" xfId="21737" hidden="1" xr:uid="{00000000-0005-0000-0000-00008E470000}"/>
    <cellStyle name="Cellule liée 8" xfId="21787" hidden="1" xr:uid="{00000000-0005-0000-0000-00008F470000}"/>
    <cellStyle name="Cellule liée 8" xfId="21837" hidden="1" xr:uid="{00000000-0005-0000-0000-000090470000}"/>
    <cellStyle name="Cellule liée 8" xfId="21887" hidden="1" xr:uid="{00000000-0005-0000-0000-000091470000}"/>
    <cellStyle name="Cellule liée 8" xfId="21936" hidden="1" xr:uid="{00000000-0005-0000-0000-000092470000}"/>
    <cellStyle name="Cellule liée 8" xfId="21985" hidden="1" xr:uid="{00000000-0005-0000-0000-000093470000}"/>
    <cellStyle name="Cellule liée 8" xfId="22032" hidden="1" xr:uid="{00000000-0005-0000-0000-000094470000}"/>
    <cellStyle name="Cellule liée 8" xfId="22079" hidden="1" xr:uid="{00000000-0005-0000-0000-000095470000}"/>
    <cellStyle name="Cellule liée 8" xfId="22124" hidden="1" xr:uid="{00000000-0005-0000-0000-000096470000}"/>
    <cellStyle name="Cellule liée 8" xfId="22163" hidden="1" xr:uid="{00000000-0005-0000-0000-000097470000}"/>
    <cellStyle name="Cellule liée 8" xfId="22200" hidden="1" xr:uid="{00000000-0005-0000-0000-000098470000}"/>
    <cellStyle name="Cellule liée 8" xfId="22235" hidden="1" xr:uid="{00000000-0005-0000-0000-000099470000}"/>
    <cellStyle name="Cellule liée 8" xfId="22341" hidden="1" xr:uid="{00000000-0005-0000-0000-00009A470000}"/>
    <cellStyle name="Cellule liée 8" xfId="22268" hidden="1" xr:uid="{00000000-0005-0000-0000-00009B470000}"/>
    <cellStyle name="Cellule liée 8" xfId="22435" hidden="1" xr:uid="{00000000-0005-0000-0000-00009C470000}"/>
    <cellStyle name="Cellule liée 8" xfId="22481" hidden="1" xr:uid="{00000000-0005-0000-0000-00009D470000}"/>
    <cellStyle name="Cellule liée 8" xfId="22525" hidden="1" xr:uid="{00000000-0005-0000-0000-00009E470000}"/>
    <cellStyle name="Cellule liée 8" xfId="22564" hidden="1" xr:uid="{00000000-0005-0000-0000-00009F470000}"/>
    <cellStyle name="Cellule liée 8" xfId="22600" hidden="1" xr:uid="{00000000-0005-0000-0000-0000A0470000}"/>
    <cellStyle name="Cellule liée 8" xfId="22635" hidden="1" xr:uid="{00000000-0005-0000-0000-0000A1470000}"/>
    <cellStyle name="Cellule liée 8" xfId="22705" hidden="1" xr:uid="{00000000-0005-0000-0000-0000A2470000}"/>
    <cellStyle name="Cellule liée 8" xfId="21545" hidden="1" xr:uid="{00000000-0005-0000-0000-0000A3470000}"/>
    <cellStyle name="Cellule liée 8" xfId="16352" hidden="1" xr:uid="{00000000-0005-0000-0000-0000A4470000}"/>
    <cellStyle name="Cellule liée 8" xfId="16733" hidden="1" xr:uid="{00000000-0005-0000-0000-0000A5470000}"/>
    <cellStyle name="Cellule liée 8" xfId="22780" hidden="1" xr:uid="{00000000-0005-0000-0000-0000A6470000}"/>
    <cellStyle name="Cellule liée 8" xfId="22830" hidden="1" xr:uid="{00000000-0005-0000-0000-0000A7470000}"/>
    <cellStyle name="Cellule liée 8" xfId="22880" hidden="1" xr:uid="{00000000-0005-0000-0000-0000A8470000}"/>
    <cellStyle name="Cellule liée 8" xfId="22930" hidden="1" xr:uid="{00000000-0005-0000-0000-0000A9470000}"/>
    <cellStyle name="Cellule liée 8" xfId="22978" hidden="1" xr:uid="{00000000-0005-0000-0000-0000AA470000}"/>
    <cellStyle name="Cellule liée 8" xfId="23027" hidden="1" xr:uid="{00000000-0005-0000-0000-0000AB470000}"/>
    <cellStyle name="Cellule liée 8" xfId="23073" hidden="1" xr:uid="{00000000-0005-0000-0000-0000AC470000}"/>
    <cellStyle name="Cellule liée 8" xfId="23120" hidden="1" xr:uid="{00000000-0005-0000-0000-0000AD470000}"/>
    <cellStyle name="Cellule liée 8" xfId="23165" hidden="1" xr:uid="{00000000-0005-0000-0000-0000AE470000}"/>
    <cellStyle name="Cellule liée 8" xfId="23204" hidden="1" xr:uid="{00000000-0005-0000-0000-0000AF470000}"/>
    <cellStyle name="Cellule liée 8" xfId="23241" hidden="1" xr:uid="{00000000-0005-0000-0000-0000B0470000}"/>
    <cellStyle name="Cellule liée 8" xfId="23276" hidden="1" xr:uid="{00000000-0005-0000-0000-0000B1470000}"/>
    <cellStyle name="Cellule liée 8" xfId="23383" hidden="1" xr:uid="{00000000-0005-0000-0000-0000B2470000}"/>
    <cellStyle name="Cellule liée 8" xfId="23309" hidden="1" xr:uid="{00000000-0005-0000-0000-0000B3470000}"/>
    <cellStyle name="Cellule liée 8" xfId="23479" hidden="1" xr:uid="{00000000-0005-0000-0000-0000B4470000}"/>
    <cellStyle name="Cellule liée 8" xfId="23525" hidden="1" xr:uid="{00000000-0005-0000-0000-0000B5470000}"/>
    <cellStyle name="Cellule liée 8" xfId="23569" hidden="1" xr:uid="{00000000-0005-0000-0000-0000B6470000}"/>
    <cellStyle name="Cellule liée 8" xfId="23608" hidden="1" xr:uid="{00000000-0005-0000-0000-0000B7470000}"/>
    <cellStyle name="Cellule liée 8" xfId="23644" hidden="1" xr:uid="{00000000-0005-0000-0000-0000B8470000}"/>
    <cellStyle name="Cellule liée 8" xfId="23679" hidden="1" xr:uid="{00000000-0005-0000-0000-0000B9470000}"/>
    <cellStyle name="Cellule liée 8" xfId="23747" hidden="1" xr:uid="{00000000-0005-0000-0000-0000BA470000}"/>
    <cellStyle name="Cellule liée 8" xfId="23898" hidden="1" xr:uid="{00000000-0005-0000-0000-0000BB470000}"/>
    <cellStyle name="Cellule liée 8" xfId="23994" hidden="1" xr:uid="{00000000-0005-0000-0000-0000BC470000}"/>
    <cellStyle name="Cellule liée 8" xfId="24037" hidden="1" xr:uid="{00000000-0005-0000-0000-0000BD470000}"/>
    <cellStyle name="Cellule liée 8" xfId="24087" hidden="1" xr:uid="{00000000-0005-0000-0000-0000BE470000}"/>
    <cellStyle name="Cellule liée 8" xfId="24137" hidden="1" xr:uid="{00000000-0005-0000-0000-0000BF470000}"/>
    <cellStyle name="Cellule liée 8" xfId="24187" hidden="1" xr:uid="{00000000-0005-0000-0000-0000C0470000}"/>
    <cellStyle name="Cellule liée 8" xfId="24236" hidden="1" xr:uid="{00000000-0005-0000-0000-0000C1470000}"/>
    <cellStyle name="Cellule liée 8" xfId="24285" hidden="1" xr:uid="{00000000-0005-0000-0000-0000C2470000}"/>
    <cellStyle name="Cellule liée 8" xfId="24332" hidden="1" xr:uid="{00000000-0005-0000-0000-0000C3470000}"/>
    <cellStyle name="Cellule liée 8" xfId="24379" hidden="1" xr:uid="{00000000-0005-0000-0000-0000C4470000}"/>
    <cellStyle name="Cellule liée 8" xfId="24424" hidden="1" xr:uid="{00000000-0005-0000-0000-0000C5470000}"/>
    <cellStyle name="Cellule liée 8" xfId="24463" hidden="1" xr:uid="{00000000-0005-0000-0000-0000C6470000}"/>
    <cellStyle name="Cellule liée 8" xfId="24500" hidden="1" xr:uid="{00000000-0005-0000-0000-0000C7470000}"/>
    <cellStyle name="Cellule liée 8" xfId="24535" hidden="1" xr:uid="{00000000-0005-0000-0000-0000C8470000}"/>
    <cellStyle name="Cellule liée 8" xfId="24641" hidden="1" xr:uid="{00000000-0005-0000-0000-0000C9470000}"/>
    <cellStyle name="Cellule liée 8" xfId="24568" hidden="1" xr:uid="{00000000-0005-0000-0000-0000CA470000}"/>
    <cellStyle name="Cellule liée 8" xfId="24735" hidden="1" xr:uid="{00000000-0005-0000-0000-0000CB470000}"/>
    <cellStyle name="Cellule liée 8" xfId="24781" hidden="1" xr:uid="{00000000-0005-0000-0000-0000CC470000}"/>
    <cellStyle name="Cellule liée 8" xfId="24825" hidden="1" xr:uid="{00000000-0005-0000-0000-0000CD470000}"/>
    <cellStyle name="Cellule liée 8" xfId="24864" hidden="1" xr:uid="{00000000-0005-0000-0000-0000CE470000}"/>
    <cellStyle name="Cellule liée 8" xfId="24900" hidden="1" xr:uid="{00000000-0005-0000-0000-0000CF470000}"/>
    <cellStyle name="Cellule liée 8" xfId="24935" hidden="1" xr:uid="{00000000-0005-0000-0000-0000D0470000}"/>
    <cellStyle name="Cellule liée 8" xfId="25003" hidden="1" xr:uid="{00000000-0005-0000-0000-0000D1470000}"/>
    <cellStyle name="Cellule liée 8" xfId="23846" hidden="1" xr:uid="{00000000-0005-0000-0000-0000D2470000}"/>
    <cellStyle name="Cellule liée 8" xfId="16743" hidden="1" xr:uid="{00000000-0005-0000-0000-0000D3470000}"/>
    <cellStyle name="Cellule liée 8" xfId="15517" hidden="1" xr:uid="{00000000-0005-0000-0000-0000D4470000}"/>
    <cellStyle name="Cellule liée 8" xfId="25079" hidden="1" xr:uid="{00000000-0005-0000-0000-0000D5470000}"/>
    <cellStyle name="Cellule liée 8" xfId="25129" hidden="1" xr:uid="{00000000-0005-0000-0000-0000D6470000}"/>
    <cellStyle name="Cellule liée 8" xfId="25179" hidden="1" xr:uid="{00000000-0005-0000-0000-0000D7470000}"/>
    <cellStyle name="Cellule liée 8" xfId="25229" hidden="1" xr:uid="{00000000-0005-0000-0000-0000D8470000}"/>
    <cellStyle name="Cellule liée 8" xfId="25278" hidden="1" xr:uid="{00000000-0005-0000-0000-0000D9470000}"/>
    <cellStyle name="Cellule liée 8" xfId="25327" hidden="1" xr:uid="{00000000-0005-0000-0000-0000DA470000}"/>
    <cellStyle name="Cellule liée 8" xfId="25374" hidden="1" xr:uid="{00000000-0005-0000-0000-0000DB470000}"/>
    <cellStyle name="Cellule liée 8" xfId="25420" hidden="1" xr:uid="{00000000-0005-0000-0000-0000DC470000}"/>
    <cellStyle name="Cellule liée 8" xfId="25464" hidden="1" xr:uid="{00000000-0005-0000-0000-0000DD470000}"/>
    <cellStyle name="Cellule liée 8" xfId="25502" hidden="1" xr:uid="{00000000-0005-0000-0000-0000DE470000}"/>
    <cellStyle name="Cellule liée 8" xfId="25539" hidden="1" xr:uid="{00000000-0005-0000-0000-0000DF470000}"/>
    <cellStyle name="Cellule liée 8" xfId="25574" hidden="1" xr:uid="{00000000-0005-0000-0000-0000E0470000}"/>
    <cellStyle name="Cellule liée 8" xfId="25679" hidden="1" xr:uid="{00000000-0005-0000-0000-0000E1470000}"/>
    <cellStyle name="Cellule liée 8" xfId="25607" hidden="1" xr:uid="{00000000-0005-0000-0000-0000E2470000}"/>
    <cellStyle name="Cellule liée 8" xfId="25774" hidden="1" xr:uid="{00000000-0005-0000-0000-0000E3470000}"/>
    <cellStyle name="Cellule liée 8" xfId="25820" hidden="1" xr:uid="{00000000-0005-0000-0000-0000E4470000}"/>
    <cellStyle name="Cellule liée 8" xfId="25864" hidden="1" xr:uid="{00000000-0005-0000-0000-0000E5470000}"/>
    <cellStyle name="Cellule liée 8" xfId="25903" hidden="1" xr:uid="{00000000-0005-0000-0000-0000E6470000}"/>
    <cellStyle name="Cellule liée 8" xfId="25939" hidden="1" xr:uid="{00000000-0005-0000-0000-0000E7470000}"/>
    <cellStyle name="Cellule liée 8" xfId="25974" hidden="1" xr:uid="{00000000-0005-0000-0000-0000E8470000}"/>
    <cellStyle name="Cellule liée 8" xfId="26041" hidden="1" xr:uid="{00000000-0005-0000-0000-0000E9470000}"/>
    <cellStyle name="Cellule liée 8" xfId="26163" hidden="1" xr:uid="{00000000-0005-0000-0000-0000EA470000}"/>
    <cellStyle name="Cellule liée 8" xfId="26259" hidden="1" xr:uid="{00000000-0005-0000-0000-0000EB470000}"/>
    <cellStyle name="Cellule liée 8" xfId="26302" hidden="1" xr:uid="{00000000-0005-0000-0000-0000EC470000}"/>
    <cellStyle name="Cellule liée 8" xfId="26352" hidden="1" xr:uid="{00000000-0005-0000-0000-0000ED470000}"/>
    <cellStyle name="Cellule liée 8" xfId="26402" hidden="1" xr:uid="{00000000-0005-0000-0000-0000EE470000}"/>
    <cellStyle name="Cellule liée 8" xfId="26452" hidden="1" xr:uid="{00000000-0005-0000-0000-0000EF470000}"/>
    <cellStyle name="Cellule liée 8" xfId="26501" hidden="1" xr:uid="{00000000-0005-0000-0000-0000F0470000}"/>
    <cellStyle name="Cellule liée 8" xfId="26550" hidden="1" xr:uid="{00000000-0005-0000-0000-0000F1470000}"/>
    <cellStyle name="Cellule liée 8" xfId="26597" hidden="1" xr:uid="{00000000-0005-0000-0000-0000F2470000}"/>
    <cellStyle name="Cellule liée 8" xfId="26644" hidden="1" xr:uid="{00000000-0005-0000-0000-0000F3470000}"/>
    <cellStyle name="Cellule liée 8" xfId="26689" hidden="1" xr:uid="{00000000-0005-0000-0000-0000F4470000}"/>
    <cellStyle name="Cellule liée 8" xfId="26728" hidden="1" xr:uid="{00000000-0005-0000-0000-0000F5470000}"/>
    <cellStyle name="Cellule liée 8" xfId="26765" hidden="1" xr:uid="{00000000-0005-0000-0000-0000F6470000}"/>
    <cellStyle name="Cellule liée 8" xfId="26800" hidden="1" xr:uid="{00000000-0005-0000-0000-0000F7470000}"/>
    <cellStyle name="Cellule liée 8" xfId="26905" hidden="1" xr:uid="{00000000-0005-0000-0000-0000F8470000}"/>
    <cellStyle name="Cellule liée 8" xfId="26833" hidden="1" xr:uid="{00000000-0005-0000-0000-0000F9470000}"/>
    <cellStyle name="Cellule liée 8" xfId="26998" hidden="1" xr:uid="{00000000-0005-0000-0000-0000FA470000}"/>
    <cellStyle name="Cellule liée 8" xfId="27044" hidden="1" xr:uid="{00000000-0005-0000-0000-0000FB470000}"/>
    <cellStyle name="Cellule liée 8" xfId="27088" hidden="1" xr:uid="{00000000-0005-0000-0000-0000FC470000}"/>
    <cellStyle name="Cellule liée 8" xfId="27127" hidden="1" xr:uid="{00000000-0005-0000-0000-0000FD470000}"/>
    <cellStyle name="Cellule liée 8" xfId="27163" hidden="1" xr:uid="{00000000-0005-0000-0000-0000FE470000}"/>
    <cellStyle name="Cellule liée 8" xfId="27198" hidden="1" xr:uid="{00000000-0005-0000-0000-0000FF470000}"/>
    <cellStyle name="Cellule liée 8" xfId="27265" hidden="1" xr:uid="{00000000-0005-0000-0000-000000480000}"/>
    <cellStyle name="Cellule liée 8" xfId="26112" hidden="1" xr:uid="{00000000-0005-0000-0000-000001480000}"/>
    <cellStyle name="Cellule liée 8" xfId="19151" hidden="1" xr:uid="{00000000-0005-0000-0000-000002480000}"/>
    <cellStyle name="Cellule liée 8" xfId="23710" hidden="1" xr:uid="{00000000-0005-0000-0000-000003480000}"/>
    <cellStyle name="Cellule liée 8" xfId="27314" hidden="1" xr:uid="{00000000-0005-0000-0000-000004480000}"/>
    <cellStyle name="Cellule liée 8" xfId="27363" hidden="1" xr:uid="{00000000-0005-0000-0000-000005480000}"/>
    <cellStyle name="Cellule liée 8" xfId="27412" hidden="1" xr:uid="{00000000-0005-0000-0000-000006480000}"/>
    <cellStyle name="Cellule liée 8" xfId="27461" hidden="1" xr:uid="{00000000-0005-0000-0000-000007480000}"/>
    <cellStyle name="Cellule liée 8" xfId="27509" hidden="1" xr:uid="{00000000-0005-0000-0000-000008480000}"/>
    <cellStyle name="Cellule liée 8" xfId="27557" hidden="1" xr:uid="{00000000-0005-0000-0000-000009480000}"/>
    <cellStyle name="Cellule liée 8" xfId="27603" hidden="1" xr:uid="{00000000-0005-0000-0000-00000A480000}"/>
    <cellStyle name="Cellule liée 8" xfId="27650" hidden="1" xr:uid="{00000000-0005-0000-0000-00000B480000}"/>
    <cellStyle name="Cellule liée 8" xfId="27695" hidden="1" xr:uid="{00000000-0005-0000-0000-00000C480000}"/>
    <cellStyle name="Cellule liée 8" xfId="27734" hidden="1" xr:uid="{00000000-0005-0000-0000-00000D480000}"/>
    <cellStyle name="Cellule liée 8" xfId="27771" hidden="1" xr:uid="{00000000-0005-0000-0000-00000E480000}"/>
    <cellStyle name="Cellule liée 8" xfId="27806" hidden="1" xr:uid="{00000000-0005-0000-0000-00000F480000}"/>
    <cellStyle name="Cellule liée 8" xfId="27910" hidden="1" xr:uid="{00000000-0005-0000-0000-000010480000}"/>
    <cellStyle name="Cellule liée 8" xfId="27839" hidden="1" xr:uid="{00000000-0005-0000-0000-000011480000}"/>
    <cellStyle name="Cellule liée 8" xfId="28003" hidden="1" xr:uid="{00000000-0005-0000-0000-000012480000}"/>
    <cellStyle name="Cellule liée 8" xfId="28049" hidden="1" xr:uid="{00000000-0005-0000-0000-000013480000}"/>
    <cellStyle name="Cellule liée 8" xfId="28093" hidden="1" xr:uid="{00000000-0005-0000-0000-000014480000}"/>
    <cellStyle name="Cellule liée 8" xfId="28132" hidden="1" xr:uid="{00000000-0005-0000-0000-000015480000}"/>
    <cellStyle name="Cellule liée 8" xfId="28168" hidden="1" xr:uid="{00000000-0005-0000-0000-000016480000}"/>
    <cellStyle name="Cellule liée 8" xfId="28203" hidden="1" xr:uid="{00000000-0005-0000-0000-000017480000}"/>
    <cellStyle name="Cellule liée 8" xfId="28270" hidden="1" xr:uid="{00000000-0005-0000-0000-000018480000}"/>
    <cellStyle name="Cellule liée 8" xfId="28370" hidden="1" xr:uid="{00000000-0005-0000-0000-000019480000}"/>
    <cellStyle name="Cellule liée 8" xfId="28465" hidden="1" xr:uid="{00000000-0005-0000-0000-00001A480000}"/>
    <cellStyle name="Cellule liée 8" xfId="28508" hidden="1" xr:uid="{00000000-0005-0000-0000-00001B480000}"/>
    <cellStyle name="Cellule liée 8" xfId="28558" hidden="1" xr:uid="{00000000-0005-0000-0000-00001C480000}"/>
    <cellStyle name="Cellule liée 8" xfId="28608" hidden="1" xr:uid="{00000000-0005-0000-0000-00001D480000}"/>
    <cellStyle name="Cellule liée 8" xfId="28658" hidden="1" xr:uid="{00000000-0005-0000-0000-00001E480000}"/>
    <cellStyle name="Cellule liée 8" xfId="28707" hidden="1" xr:uid="{00000000-0005-0000-0000-00001F480000}"/>
    <cellStyle name="Cellule liée 8" xfId="28756" hidden="1" xr:uid="{00000000-0005-0000-0000-000020480000}"/>
    <cellStyle name="Cellule liée 8" xfId="28803" hidden="1" xr:uid="{00000000-0005-0000-0000-000021480000}"/>
    <cellStyle name="Cellule liée 8" xfId="28850" hidden="1" xr:uid="{00000000-0005-0000-0000-000022480000}"/>
    <cellStyle name="Cellule liée 8" xfId="28895" hidden="1" xr:uid="{00000000-0005-0000-0000-000023480000}"/>
    <cellStyle name="Cellule liée 8" xfId="28934" hidden="1" xr:uid="{00000000-0005-0000-0000-000024480000}"/>
    <cellStyle name="Cellule liée 8" xfId="28971" hidden="1" xr:uid="{00000000-0005-0000-0000-000025480000}"/>
    <cellStyle name="Cellule liée 8" xfId="29006" hidden="1" xr:uid="{00000000-0005-0000-0000-000026480000}"/>
    <cellStyle name="Cellule liée 8" xfId="29110" hidden="1" xr:uid="{00000000-0005-0000-0000-000027480000}"/>
    <cellStyle name="Cellule liée 8" xfId="29039" hidden="1" xr:uid="{00000000-0005-0000-0000-000028480000}"/>
    <cellStyle name="Cellule liée 8" xfId="29203" hidden="1" xr:uid="{00000000-0005-0000-0000-000029480000}"/>
    <cellStyle name="Cellule liée 8" xfId="29249" hidden="1" xr:uid="{00000000-0005-0000-0000-00002A480000}"/>
    <cellStyle name="Cellule liée 8" xfId="29293" hidden="1" xr:uid="{00000000-0005-0000-0000-00002B480000}"/>
    <cellStyle name="Cellule liée 8" xfId="29332" hidden="1" xr:uid="{00000000-0005-0000-0000-00002C480000}"/>
    <cellStyle name="Cellule liée 8" xfId="29368" hidden="1" xr:uid="{00000000-0005-0000-0000-00002D480000}"/>
    <cellStyle name="Cellule liée 8" xfId="29403" hidden="1" xr:uid="{00000000-0005-0000-0000-00002E480000}"/>
    <cellStyle name="Cellule liée 8" xfId="29470" hidden="1" xr:uid="{00000000-0005-0000-0000-00002F480000}"/>
    <cellStyle name="Cellule liée 8" xfId="28320" hidden="1" xr:uid="{00000000-0005-0000-0000-000030480000}"/>
    <cellStyle name="Cellule liée 8" xfId="29518" hidden="1" xr:uid="{00000000-0005-0000-0000-000031480000}"/>
    <cellStyle name="Cellule liée 8" xfId="29607" hidden="1" xr:uid="{00000000-0005-0000-0000-000032480000}"/>
    <cellStyle name="Cellule liée 8" xfId="29650" hidden="1" xr:uid="{00000000-0005-0000-0000-000033480000}"/>
    <cellStyle name="Cellule liée 8" xfId="29699" hidden="1" xr:uid="{00000000-0005-0000-0000-000034480000}"/>
    <cellStyle name="Cellule liée 8" xfId="29748" hidden="1" xr:uid="{00000000-0005-0000-0000-000035480000}"/>
    <cellStyle name="Cellule liée 8" xfId="29797" hidden="1" xr:uid="{00000000-0005-0000-0000-000036480000}"/>
    <cellStyle name="Cellule liée 8" xfId="29845" hidden="1" xr:uid="{00000000-0005-0000-0000-000037480000}"/>
    <cellStyle name="Cellule liée 8" xfId="29893" hidden="1" xr:uid="{00000000-0005-0000-0000-000038480000}"/>
    <cellStyle name="Cellule liée 8" xfId="29939" hidden="1" xr:uid="{00000000-0005-0000-0000-000039480000}"/>
    <cellStyle name="Cellule liée 8" xfId="29985" hidden="1" xr:uid="{00000000-0005-0000-0000-00003A480000}"/>
    <cellStyle name="Cellule liée 8" xfId="30029" hidden="1" xr:uid="{00000000-0005-0000-0000-00003B480000}"/>
    <cellStyle name="Cellule liée 8" xfId="30067" hidden="1" xr:uid="{00000000-0005-0000-0000-00003C480000}"/>
    <cellStyle name="Cellule liée 8" xfId="30104" hidden="1" xr:uid="{00000000-0005-0000-0000-00003D480000}"/>
    <cellStyle name="Cellule liée 8" xfId="30139" hidden="1" xr:uid="{00000000-0005-0000-0000-00003E480000}"/>
    <cellStyle name="Cellule liée 8" xfId="30242" hidden="1" xr:uid="{00000000-0005-0000-0000-00003F480000}"/>
    <cellStyle name="Cellule liée 8" xfId="30172" hidden="1" xr:uid="{00000000-0005-0000-0000-000040480000}"/>
    <cellStyle name="Cellule liée 8" xfId="30335" hidden="1" xr:uid="{00000000-0005-0000-0000-000041480000}"/>
    <cellStyle name="Cellule liée 8" xfId="30381" hidden="1" xr:uid="{00000000-0005-0000-0000-000042480000}"/>
    <cellStyle name="Cellule liée 8" xfId="30425" hidden="1" xr:uid="{00000000-0005-0000-0000-000043480000}"/>
    <cellStyle name="Cellule liée 8" xfId="30464" hidden="1" xr:uid="{00000000-0005-0000-0000-000044480000}"/>
    <cellStyle name="Cellule liée 8" xfId="30500" hidden="1" xr:uid="{00000000-0005-0000-0000-000045480000}"/>
    <cellStyle name="Cellule liée 8" xfId="30535" hidden="1" xr:uid="{00000000-0005-0000-0000-000046480000}"/>
    <cellStyle name="Cellule liée 8" xfId="30602" hidden="1" xr:uid="{00000000-0005-0000-0000-000047480000}"/>
    <cellStyle name="Cellule liée 8" xfId="30702" hidden="1" xr:uid="{00000000-0005-0000-0000-000048480000}"/>
    <cellStyle name="Cellule liée 8" xfId="30797" hidden="1" xr:uid="{00000000-0005-0000-0000-000049480000}"/>
    <cellStyle name="Cellule liée 8" xfId="30840" hidden="1" xr:uid="{00000000-0005-0000-0000-00004A480000}"/>
    <cellStyle name="Cellule liée 8" xfId="30890" hidden="1" xr:uid="{00000000-0005-0000-0000-00004B480000}"/>
    <cellStyle name="Cellule liée 8" xfId="30940" hidden="1" xr:uid="{00000000-0005-0000-0000-00004C480000}"/>
    <cellStyle name="Cellule liée 8" xfId="30990" hidden="1" xr:uid="{00000000-0005-0000-0000-00004D480000}"/>
    <cellStyle name="Cellule liée 8" xfId="31039" hidden="1" xr:uid="{00000000-0005-0000-0000-00004E480000}"/>
    <cellStyle name="Cellule liée 8" xfId="31088" hidden="1" xr:uid="{00000000-0005-0000-0000-00004F480000}"/>
    <cellStyle name="Cellule liée 8" xfId="31135" hidden="1" xr:uid="{00000000-0005-0000-0000-000050480000}"/>
    <cellStyle name="Cellule liée 8" xfId="31182" hidden="1" xr:uid="{00000000-0005-0000-0000-000051480000}"/>
    <cellStyle name="Cellule liée 8" xfId="31227" hidden="1" xr:uid="{00000000-0005-0000-0000-000052480000}"/>
    <cellStyle name="Cellule liée 8" xfId="31266" hidden="1" xr:uid="{00000000-0005-0000-0000-000053480000}"/>
    <cellStyle name="Cellule liée 8" xfId="31303" hidden="1" xr:uid="{00000000-0005-0000-0000-000054480000}"/>
    <cellStyle name="Cellule liée 8" xfId="31338" hidden="1" xr:uid="{00000000-0005-0000-0000-000055480000}"/>
    <cellStyle name="Cellule liée 8" xfId="31442" hidden="1" xr:uid="{00000000-0005-0000-0000-000056480000}"/>
    <cellStyle name="Cellule liée 8" xfId="31371" hidden="1" xr:uid="{00000000-0005-0000-0000-000057480000}"/>
    <cellStyle name="Cellule liée 8" xfId="31535" hidden="1" xr:uid="{00000000-0005-0000-0000-000058480000}"/>
    <cellStyle name="Cellule liée 8" xfId="31581" hidden="1" xr:uid="{00000000-0005-0000-0000-000059480000}"/>
    <cellStyle name="Cellule liée 8" xfId="31625" hidden="1" xr:uid="{00000000-0005-0000-0000-00005A480000}"/>
    <cellStyle name="Cellule liée 8" xfId="31664" hidden="1" xr:uid="{00000000-0005-0000-0000-00005B480000}"/>
    <cellStyle name="Cellule liée 8" xfId="31700" hidden="1" xr:uid="{00000000-0005-0000-0000-00005C480000}"/>
    <cellStyle name="Cellule liée 8" xfId="31735" hidden="1" xr:uid="{00000000-0005-0000-0000-00005D480000}"/>
    <cellStyle name="Cellule liée 8" xfId="31802" hidden="1" xr:uid="{00000000-0005-0000-0000-00005E480000}"/>
    <cellStyle name="Cellule liée 8" xfId="30652" xr:uid="{00000000-0005-0000-0000-00005F480000}"/>
    <cellStyle name="Cellule liée 9" xfId="153" hidden="1" xr:uid="{00000000-0005-0000-0000-000060480000}"/>
    <cellStyle name="Cellule liée 9" xfId="259" hidden="1" xr:uid="{00000000-0005-0000-0000-000061480000}"/>
    <cellStyle name="Cellule liée 9" xfId="175" hidden="1" xr:uid="{00000000-0005-0000-0000-000062480000}"/>
    <cellStyle name="Cellule liée 9" xfId="278" hidden="1" xr:uid="{00000000-0005-0000-0000-000063480000}"/>
    <cellStyle name="Cellule liée 9" xfId="227" hidden="1" xr:uid="{00000000-0005-0000-0000-000064480000}"/>
    <cellStyle name="Cellule liée 9" xfId="269" hidden="1" xr:uid="{00000000-0005-0000-0000-000065480000}"/>
    <cellStyle name="Cellule liée 9" xfId="331" hidden="1" xr:uid="{00000000-0005-0000-0000-000066480000}"/>
    <cellStyle name="Cellule liée 9" xfId="381" hidden="1" xr:uid="{00000000-0005-0000-0000-000067480000}"/>
    <cellStyle name="Cellule liée 9" xfId="431" hidden="1" xr:uid="{00000000-0005-0000-0000-000068480000}"/>
    <cellStyle name="Cellule liée 9" xfId="481" hidden="1" xr:uid="{00000000-0005-0000-0000-000069480000}"/>
    <cellStyle name="Cellule liée 9" xfId="530" hidden="1" xr:uid="{00000000-0005-0000-0000-00006A480000}"/>
    <cellStyle name="Cellule liée 9" xfId="578" hidden="1" xr:uid="{00000000-0005-0000-0000-00006B480000}"/>
    <cellStyle name="Cellule liée 9" xfId="625" hidden="1" xr:uid="{00000000-0005-0000-0000-00006C480000}"/>
    <cellStyle name="Cellule liée 9" xfId="671" hidden="1" xr:uid="{00000000-0005-0000-0000-00006D480000}"/>
    <cellStyle name="Cellule liée 9" xfId="911" hidden="1" xr:uid="{00000000-0005-0000-0000-00006E480000}"/>
    <cellStyle name="Cellule liée 9" xfId="972" hidden="1" xr:uid="{00000000-0005-0000-0000-00006F480000}"/>
    <cellStyle name="Cellule liée 9" xfId="994" hidden="1" xr:uid="{00000000-0005-0000-0000-000070480000}"/>
    <cellStyle name="Cellule liée 9" xfId="845" hidden="1" xr:uid="{00000000-0005-0000-0000-000071480000}"/>
    <cellStyle name="Cellule liée 9" xfId="838" hidden="1" xr:uid="{00000000-0005-0000-0000-000072480000}"/>
    <cellStyle name="Cellule liée 9" xfId="922" hidden="1" xr:uid="{00000000-0005-0000-0000-000073480000}"/>
    <cellStyle name="Cellule liée 9" xfId="879" hidden="1" xr:uid="{00000000-0005-0000-0000-000074480000}"/>
    <cellStyle name="Cellule liée 9" xfId="932" hidden="1" xr:uid="{00000000-0005-0000-0000-000075480000}"/>
    <cellStyle name="Cellule liée 9" xfId="1282" hidden="1" xr:uid="{00000000-0005-0000-0000-000076480000}"/>
    <cellStyle name="Cellule liée 9" xfId="1529" hidden="1" xr:uid="{00000000-0005-0000-0000-000077480000}"/>
    <cellStyle name="Cellule liée 9" xfId="1635" hidden="1" xr:uid="{00000000-0005-0000-0000-000078480000}"/>
    <cellStyle name="Cellule liée 9" xfId="1551" hidden="1" xr:uid="{00000000-0005-0000-0000-000079480000}"/>
    <cellStyle name="Cellule liée 9" xfId="1654" hidden="1" xr:uid="{00000000-0005-0000-0000-00007A480000}"/>
    <cellStyle name="Cellule liée 9" xfId="1603" hidden="1" xr:uid="{00000000-0005-0000-0000-00007B480000}"/>
    <cellStyle name="Cellule liée 9" xfId="1645" hidden="1" xr:uid="{00000000-0005-0000-0000-00007C480000}"/>
    <cellStyle name="Cellule liée 9" xfId="1707" hidden="1" xr:uid="{00000000-0005-0000-0000-00007D480000}"/>
    <cellStyle name="Cellule liée 9" xfId="1757" hidden="1" xr:uid="{00000000-0005-0000-0000-00007E480000}"/>
    <cellStyle name="Cellule liée 9" xfId="1807" hidden="1" xr:uid="{00000000-0005-0000-0000-00007F480000}"/>
    <cellStyle name="Cellule liée 9" xfId="1857" hidden="1" xr:uid="{00000000-0005-0000-0000-000080480000}"/>
    <cellStyle name="Cellule liée 9" xfId="1906" hidden="1" xr:uid="{00000000-0005-0000-0000-000081480000}"/>
    <cellStyle name="Cellule liée 9" xfId="1954" hidden="1" xr:uid="{00000000-0005-0000-0000-000082480000}"/>
    <cellStyle name="Cellule liée 9" xfId="2001" hidden="1" xr:uid="{00000000-0005-0000-0000-000083480000}"/>
    <cellStyle name="Cellule liée 9" xfId="2047" hidden="1" xr:uid="{00000000-0005-0000-0000-000084480000}"/>
    <cellStyle name="Cellule liée 9" xfId="2287" hidden="1" xr:uid="{00000000-0005-0000-0000-000085480000}"/>
    <cellStyle name="Cellule liée 9" xfId="2348" hidden="1" xr:uid="{00000000-0005-0000-0000-000086480000}"/>
    <cellStyle name="Cellule liée 9" xfId="2370" hidden="1" xr:uid="{00000000-0005-0000-0000-000087480000}"/>
    <cellStyle name="Cellule liée 9" xfId="2221" hidden="1" xr:uid="{00000000-0005-0000-0000-000088480000}"/>
    <cellStyle name="Cellule liée 9" xfId="2214" hidden="1" xr:uid="{00000000-0005-0000-0000-000089480000}"/>
    <cellStyle name="Cellule liée 9" xfId="2298" hidden="1" xr:uid="{00000000-0005-0000-0000-00008A480000}"/>
    <cellStyle name="Cellule liée 9" xfId="2255" hidden="1" xr:uid="{00000000-0005-0000-0000-00008B480000}"/>
    <cellStyle name="Cellule liée 9" xfId="2308" hidden="1" xr:uid="{00000000-0005-0000-0000-00008C480000}"/>
    <cellStyle name="Cellule liée 9" xfId="2657" hidden="1" xr:uid="{00000000-0005-0000-0000-00008D480000}"/>
    <cellStyle name="Cellule liée 9" xfId="1456" hidden="1" xr:uid="{00000000-0005-0000-0000-00008E480000}"/>
    <cellStyle name="Cellule liée 9" xfId="1469" hidden="1" xr:uid="{00000000-0005-0000-0000-00008F480000}"/>
    <cellStyle name="Cellule liée 9" xfId="2830" hidden="1" xr:uid="{00000000-0005-0000-0000-000090480000}"/>
    <cellStyle name="Cellule liée 9" xfId="1396" hidden="1" xr:uid="{00000000-0005-0000-0000-000091480000}"/>
    <cellStyle name="Cellule liée 9" xfId="2849" hidden="1" xr:uid="{00000000-0005-0000-0000-000092480000}"/>
    <cellStyle name="Cellule liée 9" xfId="2798" hidden="1" xr:uid="{00000000-0005-0000-0000-000093480000}"/>
    <cellStyle name="Cellule liée 9" xfId="2840" hidden="1" xr:uid="{00000000-0005-0000-0000-000094480000}"/>
    <cellStyle name="Cellule liée 9" xfId="2902" hidden="1" xr:uid="{00000000-0005-0000-0000-000095480000}"/>
    <cellStyle name="Cellule liée 9" xfId="2951" hidden="1" xr:uid="{00000000-0005-0000-0000-000096480000}"/>
    <cellStyle name="Cellule liée 9" xfId="3001" hidden="1" xr:uid="{00000000-0005-0000-0000-000097480000}"/>
    <cellStyle name="Cellule liée 9" xfId="3051" hidden="1" xr:uid="{00000000-0005-0000-0000-000098480000}"/>
    <cellStyle name="Cellule liée 9" xfId="3100" hidden="1" xr:uid="{00000000-0005-0000-0000-000099480000}"/>
    <cellStyle name="Cellule liée 9" xfId="3148" hidden="1" xr:uid="{00000000-0005-0000-0000-00009A480000}"/>
    <cellStyle name="Cellule liée 9" xfId="3195" hidden="1" xr:uid="{00000000-0005-0000-0000-00009B480000}"/>
    <cellStyle name="Cellule liée 9" xfId="3241" hidden="1" xr:uid="{00000000-0005-0000-0000-00009C480000}"/>
    <cellStyle name="Cellule liée 9" xfId="3480" hidden="1" xr:uid="{00000000-0005-0000-0000-00009D480000}"/>
    <cellStyle name="Cellule liée 9" xfId="3541" hidden="1" xr:uid="{00000000-0005-0000-0000-00009E480000}"/>
    <cellStyle name="Cellule liée 9" xfId="3562" hidden="1" xr:uid="{00000000-0005-0000-0000-00009F480000}"/>
    <cellStyle name="Cellule liée 9" xfId="3415" hidden="1" xr:uid="{00000000-0005-0000-0000-0000A0480000}"/>
    <cellStyle name="Cellule liée 9" xfId="3408" hidden="1" xr:uid="{00000000-0005-0000-0000-0000A1480000}"/>
    <cellStyle name="Cellule liée 9" xfId="3491" hidden="1" xr:uid="{00000000-0005-0000-0000-0000A2480000}"/>
    <cellStyle name="Cellule liée 9" xfId="3448" hidden="1" xr:uid="{00000000-0005-0000-0000-0000A3480000}"/>
    <cellStyle name="Cellule liée 9" xfId="3501" hidden="1" xr:uid="{00000000-0005-0000-0000-0000A4480000}"/>
    <cellStyle name="Cellule liée 9" xfId="3848" hidden="1" xr:uid="{00000000-0005-0000-0000-0000A5480000}"/>
    <cellStyle name="Cellule liée 9" xfId="2727" hidden="1" xr:uid="{00000000-0005-0000-0000-0000A6480000}"/>
    <cellStyle name="Cellule liée 9" xfId="3940" hidden="1" xr:uid="{00000000-0005-0000-0000-0000A7480000}"/>
    <cellStyle name="Cellule liée 9" xfId="2740" hidden="1" xr:uid="{00000000-0005-0000-0000-0000A8480000}"/>
    <cellStyle name="Cellule liée 9" xfId="3959" hidden="1" xr:uid="{00000000-0005-0000-0000-0000A9480000}"/>
    <cellStyle name="Cellule liée 9" xfId="2684" hidden="1" xr:uid="{00000000-0005-0000-0000-0000AA480000}"/>
    <cellStyle name="Cellule liée 9" xfId="3950" hidden="1" xr:uid="{00000000-0005-0000-0000-0000AB480000}"/>
    <cellStyle name="Cellule liée 9" xfId="4012" hidden="1" xr:uid="{00000000-0005-0000-0000-0000AC480000}"/>
    <cellStyle name="Cellule liée 9" xfId="4062" hidden="1" xr:uid="{00000000-0005-0000-0000-0000AD480000}"/>
    <cellStyle name="Cellule liée 9" xfId="4112" hidden="1" xr:uid="{00000000-0005-0000-0000-0000AE480000}"/>
    <cellStyle name="Cellule liée 9" xfId="4162" hidden="1" xr:uid="{00000000-0005-0000-0000-0000AF480000}"/>
    <cellStyle name="Cellule liée 9" xfId="4211" hidden="1" xr:uid="{00000000-0005-0000-0000-0000B0480000}"/>
    <cellStyle name="Cellule liée 9" xfId="4259" hidden="1" xr:uid="{00000000-0005-0000-0000-0000B1480000}"/>
    <cellStyle name="Cellule liée 9" xfId="4306" hidden="1" xr:uid="{00000000-0005-0000-0000-0000B2480000}"/>
    <cellStyle name="Cellule liée 9" xfId="4352" hidden="1" xr:uid="{00000000-0005-0000-0000-0000B3480000}"/>
    <cellStyle name="Cellule liée 9" xfId="4586" hidden="1" xr:uid="{00000000-0005-0000-0000-0000B4480000}"/>
    <cellStyle name="Cellule liée 9" xfId="4646" hidden="1" xr:uid="{00000000-0005-0000-0000-0000B5480000}"/>
    <cellStyle name="Cellule liée 9" xfId="4666" hidden="1" xr:uid="{00000000-0005-0000-0000-0000B6480000}"/>
    <cellStyle name="Cellule liée 9" xfId="4525" hidden="1" xr:uid="{00000000-0005-0000-0000-0000B7480000}"/>
    <cellStyle name="Cellule liée 9" xfId="4519" hidden="1" xr:uid="{00000000-0005-0000-0000-0000B8480000}"/>
    <cellStyle name="Cellule liée 9" xfId="4597" hidden="1" xr:uid="{00000000-0005-0000-0000-0000B9480000}"/>
    <cellStyle name="Cellule liée 9" xfId="4554" hidden="1" xr:uid="{00000000-0005-0000-0000-0000BA480000}"/>
    <cellStyle name="Cellule liée 9" xfId="4606" hidden="1" xr:uid="{00000000-0005-0000-0000-0000BB480000}"/>
    <cellStyle name="Cellule liée 9" xfId="4948" hidden="1" xr:uid="{00000000-0005-0000-0000-0000BC480000}"/>
    <cellStyle name="Cellule liée 9" xfId="3919" hidden="1" xr:uid="{00000000-0005-0000-0000-0000BD480000}"/>
    <cellStyle name="Cellule liée 9" xfId="3554" hidden="1" xr:uid="{00000000-0005-0000-0000-0000BE480000}"/>
    <cellStyle name="Cellule liée 9" xfId="5041" hidden="1" xr:uid="{00000000-0005-0000-0000-0000BF480000}"/>
    <cellStyle name="Cellule liée 9" xfId="3892" hidden="1" xr:uid="{00000000-0005-0000-0000-0000C0480000}"/>
    <cellStyle name="Cellule liée 9" xfId="5060" hidden="1" xr:uid="{00000000-0005-0000-0000-0000C1480000}"/>
    <cellStyle name="Cellule liée 9" xfId="5009" hidden="1" xr:uid="{00000000-0005-0000-0000-0000C2480000}"/>
    <cellStyle name="Cellule liée 9" xfId="5051" hidden="1" xr:uid="{00000000-0005-0000-0000-0000C3480000}"/>
    <cellStyle name="Cellule liée 9" xfId="5112" hidden="1" xr:uid="{00000000-0005-0000-0000-0000C4480000}"/>
    <cellStyle name="Cellule liée 9" xfId="5161" hidden="1" xr:uid="{00000000-0005-0000-0000-0000C5480000}"/>
    <cellStyle name="Cellule liée 9" xfId="5211" hidden="1" xr:uid="{00000000-0005-0000-0000-0000C6480000}"/>
    <cellStyle name="Cellule liée 9" xfId="5261" hidden="1" xr:uid="{00000000-0005-0000-0000-0000C7480000}"/>
    <cellStyle name="Cellule liée 9" xfId="5310" hidden="1" xr:uid="{00000000-0005-0000-0000-0000C8480000}"/>
    <cellStyle name="Cellule liée 9" xfId="5358" hidden="1" xr:uid="{00000000-0005-0000-0000-0000C9480000}"/>
    <cellStyle name="Cellule liée 9" xfId="5405" hidden="1" xr:uid="{00000000-0005-0000-0000-0000CA480000}"/>
    <cellStyle name="Cellule liée 9" xfId="5451" hidden="1" xr:uid="{00000000-0005-0000-0000-0000CB480000}"/>
    <cellStyle name="Cellule liée 9" xfId="5685" hidden="1" xr:uid="{00000000-0005-0000-0000-0000CC480000}"/>
    <cellStyle name="Cellule liée 9" xfId="5744" hidden="1" xr:uid="{00000000-0005-0000-0000-0000CD480000}"/>
    <cellStyle name="Cellule liée 9" xfId="5763" hidden="1" xr:uid="{00000000-0005-0000-0000-0000CE480000}"/>
    <cellStyle name="Cellule liée 9" xfId="5624" hidden="1" xr:uid="{00000000-0005-0000-0000-0000CF480000}"/>
    <cellStyle name="Cellule liée 9" xfId="5618" hidden="1" xr:uid="{00000000-0005-0000-0000-0000D0480000}"/>
    <cellStyle name="Cellule liée 9" xfId="5696" hidden="1" xr:uid="{00000000-0005-0000-0000-0000D1480000}"/>
    <cellStyle name="Cellule liée 9" xfId="5653" hidden="1" xr:uid="{00000000-0005-0000-0000-0000D2480000}"/>
    <cellStyle name="Cellule liée 9" xfId="5705" hidden="1" xr:uid="{00000000-0005-0000-0000-0000D3480000}"/>
    <cellStyle name="Cellule liée 9" xfId="6045" hidden="1" xr:uid="{00000000-0005-0000-0000-0000D4480000}"/>
    <cellStyle name="Cellule liée 9" xfId="6212" hidden="1" xr:uid="{00000000-0005-0000-0000-0000D5480000}"/>
    <cellStyle name="Cellule liée 9" xfId="6318" hidden="1" xr:uid="{00000000-0005-0000-0000-0000D6480000}"/>
    <cellStyle name="Cellule liée 9" xfId="6234" hidden="1" xr:uid="{00000000-0005-0000-0000-0000D7480000}"/>
    <cellStyle name="Cellule liée 9" xfId="6337" hidden="1" xr:uid="{00000000-0005-0000-0000-0000D8480000}"/>
    <cellStyle name="Cellule liée 9" xfId="6286" hidden="1" xr:uid="{00000000-0005-0000-0000-0000D9480000}"/>
    <cellStyle name="Cellule liée 9" xfId="6328" hidden="1" xr:uid="{00000000-0005-0000-0000-0000DA480000}"/>
    <cellStyle name="Cellule liée 9" xfId="6390" hidden="1" xr:uid="{00000000-0005-0000-0000-0000DB480000}"/>
    <cellStyle name="Cellule liée 9" xfId="6440" hidden="1" xr:uid="{00000000-0005-0000-0000-0000DC480000}"/>
    <cellStyle name="Cellule liée 9" xfId="6490" hidden="1" xr:uid="{00000000-0005-0000-0000-0000DD480000}"/>
    <cellStyle name="Cellule liée 9" xfId="6540" hidden="1" xr:uid="{00000000-0005-0000-0000-0000DE480000}"/>
    <cellStyle name="Cellule liée 9" xfId="6589" hidden="1" xr:uid="{00000000-0005-0000-0000-0000DF480000}"/>
    <cellStyle name="Cellule liée 9" xfId="6637" hidden="1" xr:uid="{00000000-0005-0000-0000-0000E0480000}"/>
    <cellStyle name="Cellule liée 9" xfId="6684" hidden="1" xr:uid="{00000000-0005-0000-0000-0000E1480000}"/>
    <cellStyle name="Cellule liée 9" xfId="6730" hidden="1" xr:uid="{00000000-0005-0000-0000-0000E2480000}"/>
    <cellStyle name="Cellule liée 9" xfId="6968" hidden="1" xr:uid="{00000000-0005-0000-0000-0000E3480000}"/>
    <cellStyle name="Cellule liée 9" xfId="7029" hidden="1" xr:uid="{00000000-0005-0000-0000-0000E4480000}"/>
    <cellStyle name="Cellule liée 9" xfId="7051" hidden="1" xr:uid="{00000000-0005-0000-0000-0000E5480000}"/>
    <cellStyle name="Cellule liée 9" xfId="6903" hidden="1" xr:uid="{00000000-0005-0000-0000-0000E6480000}"/>
    <cellStyle name="Cellule liée 9" xfId="6897" hidden="1" xr:uid="{00000000-0005-0000-0000-0000E7480000}"/>
    <cellStyle name="Cellule liée 9" xfId="6979" hidden="1" xr:uid="{00000000-0005-0000-0000-0000E8480000}"/>
    <cellStyle name="Cellule liée 9" xfId="6936" hidden="1" xr:uid="{00000000-0005-0000-0000-0000E9480000}"/>
    <cellStyle name="Cellule liée 9" xfId="6989" hidden="1" xr:uid="{00000000-0005-0000-0000-0000EA480000}"/>
    <cellStyle name="Cellule liée 9" xfId="7338" hidden="1" xr:uid="{00000000-0005-0000-0000-0000EB480000}"/>
    <cellStyle name="Cellule liée 9" xfId="7489" hidden="1" xr:uid="{00000000-0005-0000-0000-0000EC480000}"/>
    <cellStyle name="Cellule liée 9" xfId="7586" hidden="1" xr:uid="{00000000-0005-0000-0000-0000ED480000}"/>
    <cellStyle name="Cellule liée 9" xfId="7502" hidden="1" xr:uid="{00000000-0005-0000-0000-0000EE480000}"/>
    <cellStyle name="Cellule liée 9" xfId="7605" hidden="1" xr:uid="{00000000-0005-0000-0000-0000EF480000}"/>
    <cellStyle name="Cellule liée 9" xfId="7554" hidden="1" xr:uid="{00000000-0005-0000-0000-0000F0480000}"/>
    <cellStyle name="Cellule liée 9" xfId="7596" hidden="1" xr:uid="{00000000-0005-0000-0000-0000F1480000}"/>
    <cellStyle name="Cellule liée 9" xfId="7657" hidden="1" xr:uid="{00000000-0005-0000-0000-0000F2480000}"/>
    <cellStyle name="Cellule liée 9" xfId="7707" hidden="1" xr:uid="{00000000-0005-0000-0000-0000F3480000}"/>
    <cellStyle name="Cellule liée 9" xfId="7757" hidden="1" xr:uid="{00000000-0005-0000-0000-0000F4480000}"/>
    <cellStyle name="Cellule liée 9" xfId="7807" hidden="1" xr:uid="{00000000-0005-0000-0000-0000F5480000}"/>
    <cellStyle name="Cellule liée 9" xfId="7856" hidden="1" xr:uid="{00000000-0005-0000-0000-0000F6480000}"/>
    <cellStyle name="Cellule liée 9" xfId="7904" hidden="1" xr:uid="{00000000-0005-0000-0000-0000F7480000}"/>
    <cellStyle name="Cellule liée 9" xfId="7951" hidden="1" xr:uid="{00000000-0005-0000-0000-0000F8480000}"/>
    <cellStyle name="Cellule liée 9" xfId="7997" hidden="1" xr:uid="{00000000-0005-0000-0000-0000F9480000}"/>
    <cellStyle name="Cellule liée 9" xfId="8233" hidden="1" xr:uid="{00000000-0005-0000-0000-0000FA480000}"/>
    <cellStyle name="Cellule liée 9" xfId="8292" hidden="1" xr:uid="{00000000-0005-0000-0000-0000FB480000}"/>
    <cellStyle name="Cellule liée 9" xfId="8312" hidden="1" xr:uid="{00000000-0005-0000-0000-0000FC480000}"/>
    <cellStyle name="Cellule liée 9" xfId="8170" hidden="1" xr:uid="{00000000-0005-0000-0000-0000FD480000}"/>
    <cellStyle name="Cellule liée 9" xfId="8164" hidden="1" xr:uid="{00000000-0005-0000-0000-0000FE480000}"/>
    <cellStyle name="Cellule liée 9" xfId="8244" hidden="1" xr:uid="{00000000-0005-0000-0000-0000FF480000}"/>
    <cellStyle name="Cellule liée 9" xfId="8201" hidden="1" xr:uid="{00000000-0005-0000-0000-000000490000}"/>
    <cellStyle name="Cellule liée 9" xfId="8253" hidden="1" xr:uid="{00000000-0005-0000-0000-000001490000}"/>
    <cellStyle name="Cellule liée 9" xfId="8596" hidden="1" xr:uid="{00000000-0005-0000-0000-000002490000}"/>
    <cellStyle name="Cellule liée 9" xfId="7437" hidden="1" xr:uid="{00000000-0005-0000-0000-000003490000}"/>
    <cellStyle name="Cellule liée 9" xfId="8693" hidden="1" xr:uid="{00000000-0005-0000-0000-000004490000}"/>
    <cellStyle name="Cellule liée 9" xfId="7360" hidden="1" xr:uid="{00000000-0005-0000-0000-000005490000}"/>
    <cellStyle name="Cellule liée 9" xfId="8712" hidden="1" xr:uid="{00000000-0005-0000-0000-000006490000}"/>
    <cellStyle name="Cellule liée 9" xfId="8661" hidden="1" xr:uid="{00000000-0005-0000-0000-000007490000}"/>
    <cellStyle name="Cellule liée 9" xfId="8703" hidden="1" xr:uid="{00000000-0005-0000-0000-000008490000}"/>
    <cellStyle name="Cellule liée 9" xfId="8765" hidden="1" xr:uid="{00000000-0005-0000-0000-000009490000}"/>
    <cellStyle name="Cellule liée 9" xfId="8815" hidden="1" xr:uid="{00000000-0005-0000-0000-00000A490000}"/>
    <cellStyle name="Cellule liée 9" xfId="8864" hidden="1" xr:uid="{00000000-0005-0000-0000-00000B490000}"/>
    <cellStyle name="Cellule liée 9" xfId="8914" hidden="1" xr:uid="{00000000-0005-0000-0000-00000C490000}"/>
    <cellStyle name="Cellule liée 9" xfId="8963" hidden="1" xr:uid="{00000000-0005-0000-0000-00000D490000}"/>
    <cellStyle name="Cellule liée 9" xfId="9011" hidden="1" xr:uid="{00000000-0005-0000-0000-00000E490000}"/>
    <cellStyle name="Cellule liée 9" xfId="9058" hidden="1" xr:uid="{00000000-0005-0000-0000-00000F490000}"/>
    <cellStyle name="Cellule liée 9" xfId="9104" hidden="1" xr:uid="{00000000-0005-0000-0000-000010490000}"/>
    <cellStyle name="Cellule liée 9" xfId="9344" hidden="1" xr:uid="{00000000-0005-0000-0000-000011490000}"/>
    <cellStyle name="Cellule liée 9" xfId="9405" hidden="1" xr:uid="{00000000-0005-0000-0000-000012490000}"/>
    <cellStyle name="Cellule liée 9" xfId="9427" hidden="1" xr:uid="{00000000-0005-0000-0000-000013490000}"/>
    <cellStyle name="Cellule liée 9" xfId="9278" hidden="1" xr:uid="{00000000-0005-0000-0000-000014490000}"/>
    <cellStyle name="Cellule liée 9" xfId="9271" hidden="1" xr:uid="{00000000-0005-0000-0000-000015490000}"/>
    <cellStyle name="Cellule liée 9" xfId="9355" hidden="1" xr:uid="{00000000-0005-0000-0000-000016490000}"/>
    <cellStyle name="Cellule liée 9" xfId="9312" hidden="1" xr:uid="{00000000-0005-0000-0000-000017490000}"/>
    <cellStyle name="Cellule liée 9" xfId="9365" hidden="1" xr:uid="{00000000-0005-0000-0000-000018490000}"/>
    <cellStyle name="Cellule liée 9" xfId="9715" hidden="1" xr:uid="{00000000-0005-0000-0000-000019490000}"/>
    <cellStyle name="Cellule liée 9" xfId="9869" hidden="1" xr:uid="{00000000-0005-0000-0000-00001A490000}"/>
    <cellStyle name="Cellule liée 9" xfId="9966" hidden="1" xr:uid="{00000000-0005-0000-0000-00001B490000}"/>
    <cellStyle name="Cellule liée 9" xfId="9882" hidden="1" xr:uid="{00000000-0005-0000-0000-00001C490000}"/>
    <cellStyle name="Cellule liée 9" xfId="9985" hidden="1" xr:uid="{00000000-0005-0000-0000-00001D490000}"/>
    <cellStyle name="Cellule liée 9" xfId="9934" hidden="1" xr:uid="{00000000-0005-0000-0000-00001E490000}"/>
    <cellStyle name="Cellule liée 9" xfId="9976" hidden="1" xr:uid="{00000000-0005-0000-0000-00001F490000}"/>
    <cellStyle name="Cellule liée 9" xfId="10037" hidden="1" xr:uid="{00000000-0005-0000-0000-000020490000}"/>
    <cellStyle name="Cellule liée 9" xfId="10087" hidden="1" xr:uid="{00000000-0005-0000-0000-000021490000}"/>
    <cellStyle name="Cellule liée 9" xfId="10137" hidden="1" xr:uid="{00000000-0005-0000-0000-000022490000}"/>
    <cellStyle name="Cellule liée 9" xfId="10187" hidden="1" xr:uid="{00000000-0005-0000-0000-000023490000}"/>
    <cellStyle name="Cellule liée 9" xfId="10236" hidden="1" xr:uid="{00000000-0005-0000-0000-000024490000}"/>
    <cellStyle name="Cellule liée 9" xfId="10284" hidden="1" xr:uid="{00000000-0005-0000-0000-000025490000}"/>
    <cellStyle name="Cellule liée 9" xfId="10331" hidden="1" xr:uid="{00000000-0005-0000-0000-000026490000}"/>
    <cellStyle name="Cellule liée 9" xfId="10377" hidden="1" xr:uid="{00000000-0005-0000-0000-000027490000}"/>
    <cellStyle name="Cellule liée 9" xfId="10613" hidden="1" xr:uid="{00000000-0005-0000-0000-000028490000}"/>
    <cellStyle name="Cellule liée 9" xfId="10672" hidden="1" xr:uid="{00000000-0005-0000-0000-000029490000}"/>
    <cellStyle name="Cellule liée 9" xfId="10692" hidden="1" xr:uid="{00000000-0005-0000-0000-00002A490000}"/>
    <cellStyle name="Cellule liée 9" xfId="10550" hidden="1" xr:uid="{00000000-0005-0000-0000-00002B490000}"/>
    <cellStyle name="Cellule liée 9" xfId="10544" hidden="1" xr:uid="{00000000-0005-0000-0000-00002C490000}"/>
    <cellStyle name="Cellule liée 9" xfId="10624" hidden="1" xr:uid="{00000000-0005-0000-0000-00002D490000}"/>
    <cellStyle name="Cellule liée 9" xfId="10581" hidden="1" xr:uid="{00000000-0005-0000-0000-00002E490000}"/>
    <cellStyle name="Cellule liée 9" xfId="10633" hidden="1" xr:uid="{00000000-0005-0000-0000-00002F490000}"/>
    <cellStyle name="Cellule liée 9" xfId="10977" hidden="1" xr:uid="{00000000-0005-0000-0000-000030490000}"/>
    <cellStyle name="Cellule liée 9" xfId="9817" hidden="1" xr:uid="{00000000-0005-0000-0000-000031490000}"/>
    <cellStyle name="Cellule liée 9" xfId="11035" hidden="1" xr:uid="{00000000-0005-0000-0000-000032490000}"/>
    <cellStyle name="Cellule liée 9" xfId="6075" hidden="1" xr:uid="{00000000-0005-0000-0000-000033490000}"/>
    <cellStyle name="Cellule liée 9" xfId="11054" hidden="1" xr:uid="{00000000-0005-0000-0000-000034490000}"/>
    <cellStyle name="Cellule liée 9" xfId="6093" hidden="1" xr:uid="{00000000-0005-0000-0000-000035490000}"/>
    <cellStyle name="Cellule liée 9" xfId="11045" hidden="1" xr:uid="{00000000-0005-0000-0000-000036490000}"/>
    <cellStyle name="Cellule liée 9" xfId="11107" hidden="1" xr:uid="{00000000-0005-0000-0000-000037490000}"/>
    <cellStyle name="Cellule liée 9" xfId="11157" hidden="1" xr:uid="{00000000-0005-0000-0000-000038490000}"/>
    <cellStyle name="Cellule liée 9" xfId="11207" hidden="1" xr:uid="{00000000-0005-0000-0000-000039490000}"/>
    <cellStyle name="Cellule liée 9" xfId="11257" hidden="1" xr:uid="{00000000-0005-0000-0000-00003A490000}"/>
    <cellStyle name="Cellule liée 9" xfId="11306" hidden="1" xr:uid="{00000000-0005-0000-0000-00003B490000}"/>
    <cellStyle name="Cellule liée 9" xfId="11354" hidden="1" xr:uid="{00000000-0005-0000-0000-00003C490000}"/>
    <cellStyle name="Cellule liée 9" xfId="11401" hidden="1" xr:uid="{00000000-0005-0000-0000-00003D490000}"/>
    <cellStyle name="Cellule liée 9" xfId="11447" hidden="1" xr:uid="{00000000-0005-0000-0000-00003E490000}"/>
    <cellStyle name="Cellule liée 9" xfId="11683" hidden="1" xr:uid="{00000000-0005-0000-0000-00003F490000}"/>
    <cellStyle name="Cellule liée 9" xfId="11744" hidden="1" xr:uid="{00000000-0005-0000-0000-000040490000}"/>
    <cellStyle name="Cellule liée 9" xfId="11763" hidden="1" xr:uid="{00000000-0005-0000-0000-000041490000}"/>
    <cellStyle name="Cellule liée 9" xfId="11620" hidden="1" xr:uid="{00000000-0005-0000-0000-000042490000}"/>
    <cellStyle name="Cellule liée 9" xfId="11614" hidden="1" xr:uid="{00000000-0005-0000-0000-000043490000}"/>
    <cellStyle name="Cellule liée 9" xfId="11694" hidden="1" xr:uid="{00000000-0005-0000-0000-000044490000}"/>
    <cellStyle name="Cellule liée 9" xfId="11651" hidden="1" xr:uid="{00000000-0005-0000-0000-000045490000}"/>
    <cellStyle name="Cellule liée 9" xfId="11704" hidden="1" xr:uid="{00000000-0005-0000-0000-000046490000}"/>
    <cellStyle name="Cellule liée 9" xfId="12046" hidden="1" xr:uid="{00000000-0005-0000-0000-000047490000}"/>
    <cellStyle name="Cellule liée 9" xfId="12169" hidden="1" xr:uid="{00000000-0005-0000-0000-000048490000}"/>
    <cellStyle name="Cellule liée 9" xfId="12265" hidden="1" xr:uid="{00000000-0005-0000-0000-000049490000}"/>
    <cellStyle name="Cellule liée 9" xfId="12181" hidden="1" xr:uid="{00000000-0005-0000-0000-00004A490000}"/>
    <cellStyle name="Cellule liée 9" xfId="12284" hidden="1" xr:uid="{00000000-0005-0000-0000-00004B490000}"/>
    <cellStyle name="Cellule liée 9" xfId="12233" hidden="1" xr:uid="{00000000-0005-0000-0000-00004C490000}"/>
    <cellStyle name="Cellule liée 9" xfId="12275" hidden="1" xr:uid="{00000000-0005-0000-0000-00004D490000}"/>
    <cellStyle name="Cellule liée 9" xfId="12336" hidden="1" xr:uid="{00000000-0005-0000-0000-00004E490000}"/>
    <cellStyle name="Cellule liée 9" xfId="12386" hidden="1" xr:uid="{00000000-0005-0000-0000-00004F490000}"/>
    <cellStyle name="Cellule liée 9" xfId="12436" hidden="1" xr:uid="{00000000-0005-0000-0000-000050490000}"/>
    <cellStyle name="Cellule liée 9" xfId="12486" hidden="1" xr:uid="{00000000-0005-0000-0000-000051490000}"/>
    <cellStyle name="Cellule liée 9" xfId="12535" hidden="1" xr:uid="{00000000-0005-0000-0000-000052490000}"/>
    <cellStyle name="Cellule liée 9" xfId="12583" hidden="1" xr:uid="{00000000-0005-0000-0000-000053490000}"/>
    <cellStyle name="Cellule liée 9" xfId="12630" hidden="1" xr:uid="{00000000-0005-0000-0000-000054490000}"/>
    <cellStyle name="Cellule liée 9" xfId="12676" hidden="1" xr:uid="{00000000-0005-0000-0000-000055490000}"/>
    <cellStyle name="Cellule liée 9" xfId="12911" hidden="1" xr:uid="{00000000-0005-0000-0000-000056490000}"/>
    <cellStyle name="Cellule liée 9" xfId="12970" hidden="1" xr:uid="{00000000-0005-0000-0000-000057490000}"/>
    <cellStyle name="Cellule liée 9" xfId="12989" hidden="1" xr:uid="{00000000-0005-0000-0000-000058490000}"/>
    <cellStyle name="Cellule liée 9" xfId="12849" hidden="1" xr:uid="{00000000-0005-0000-0000-000059490000}"/>
    <cellStyle name="Cellule liée 9" xfId="12843" hidden="1" xr:uid="{00000000-0005-0000-0000-00005A490000}"/>
    <cellStyle name="Cellule liée 9" xfId="12922" hidden="1" xr:uid="{00000000-0005-0000-0000-00005B490000}"/>
    <cellStyle name="Cellule liée 9" xfId="12879" hidden="1" xr:uid="{00000000-0005-0000-0000-00005C490000}"/>
    <cellStyle name="Cellule liée 9" xfId="12931" hidden="1" xr:uid="{00000000-0005-0000-0000-00005D490000}"/>
    <cellStyle name="Cellule liée 9" xfId="13271" hidden="1" xr:uid="{00000000-0005-0000-0000-00005E490000}"/>
    <cellStyle name="Cellule liée 9" xfId="12118" hidden="1" xr:uid="{00000000-0005-0000-0000-00005F490000}"/>
    <cellStyle name="Cellule liée 9" xfId="7384" hidden="1" xr:uid="{00000000-0005-0000-0000-000060490000}"/>
    <cellStyle name="Cellule liée 9" xfId="9770" hidden="1" xr:uid="{00000000-0005-0000-0000-000061490000}"/>
    <cellStyle name="Cellule liée 9" xfId="11454" hidden="1" xr:uid="{00000000-0005-0000-0000-000062490000}"/>
    <cellStyle name="Cellule liée 9" xfId="13287" hidden="1" xr:uid="{00000000-0005-0000-0000-000063490000}"/>
    <cellStyle name="Cellule liée 9" xfId="11628" hidden="1" xr:uid="{00000000-0005-0000-0000-000064490000}"/>
    <cellStyle name="Cellule liée 9" xfId="6078" hidden="1" xr:uid="{00000000-0005-0000-0000-000065490000}"/>
    <cellStyle name="Cellule liée 9" xfId="13339" hidden="1" xr:uid="{00000000-0005-0000-0000-000066490000}"/>
    <cellStyle name="Cellule liée 9" xfId="13388" hidden="1" xr:uid="{00000000-0005-0000-0000-000067490000}"/>
    <cellStyle name="Cellule liée 9" xfId="13437" hidden="1" xr:uid="{00000000-0005-0000-0000-000068490000}"/>
    <cellStyle name="Cellule liée 9" xfId="13486" hidden="1" xr:uid="{00000000-0005-0000-0000-000069490000}"/>
    <cellStyle name="Cellule liée 9" xfId="13534" hidden="1" xr:uid="{00000000-0005-0000-0000-00006A490000}"/>
    <cellStyle name="Cellule liée 9" xfId="13581" hidden="1" xr:uid="{00000000-0005-0000-0000-00006B490000}"/>
    <cellStyle name="Cellule liée 9" xfId="13627" hidden="1" xr:uid="{00000000-0005-0000-0000-00006C490000}"/>
    <cellStyle name="Cellule liée 9" xfId="13673" hidden="1" xr:uid="{00000000-0005-0000-0000-00006D490000}"/>
    <cellStyle name="Cellule liée 9" xfId="13907" hidden="1" xr:uid="{00000000-0005-0000-0000-00006E490000}"/>
    <cellStyle name="Cellule liée 9" xfId="13966" hidden="1" xr:uid="{00000000-0005-0000-0000-00006F490000}"/>
    <cellStyle name="Cellule liée 9" xfId="13985" hidden="1" xr:uid="{00000000-0005-0000-0000-000070490000}"/>
    <cellStyle name="Cellule liée 9" xfId="13846" hidden="1" xr:uid="{00000000-0005-0000-0000-000071490000}"/>
    <cellStyle name="Cellule liée 9" xfId="13840" hidden="1" xr:uid="{00000000-0005-0000-0000-000072490000}"/>
    <cellStyle name="Cellule liée 9" xfId="13918" hidden="1" xr:uid="{00000000-0005-0000-0000-000073490000}"/>
    <cellStyle name="Cellule liée 9" xfId="13875" hidden="1" xr:uid="{00000000-0005-0000-0000-000074490000}"/>
    <cellStyle name="Cellule liée 9" xfId="13927" hidden="1" xr:uid="{00000000-0005-0000-0000-000075490000}"/>
    <cellStyle name="Cellule liée 9" xfId="14267" hidden="1" xr:uid="{00000000-0005-0000-0000-000076490000}"/>
    <cellStyle name="Cellule liée 9" xfId="14368" hidden="1" xr:uid="{00000000-0005-0000-0000-000077490000}"/>
    <cellStyle name="Cellule liée 9" xfId="14464" hidden="1" xr:uid="{00000000-0005-0000-0000-000078490000}"/>
    <cellStyle name="Cellule liée 9" xfId="14381" hidden="1" xr:uid="{00000000-0005-0000-0000-000079490000}"/>
    <cellStyle name="Cellule liée 9" xfId="14483" hidden="1" xr:uid="{00000000-0005-0000-0000-00007A490000}"/>
    <cellStyle name="Cellule liée 9" xfId="14432" hidden="1" xr:uid="{00000000-0005-0000-0000-00007B490000}"/>
    <cellStyle name="Cellule liée 9" xfId="14474" hidden="1" xr:uid="{00000000-0005-0000-0000-00007C490000}"/>
    <cellStyle name="Cellule liée 9" xfId="14535" hidden="1" xr:uid="{00000000-0005-0000-0000-00007D490000}"/>
    <cellStyle name="Cellule liée 9" xfId="14585" hidden="1" xr:uid="{00000000-0005-0000-0000-00007E490000}"/>
    <cellStyle name="Cellule liée 9" xfId="14635" hidden="1" xr:uid="{00000000-0005-0000-0000-00007F490000}"/>
    <cellStyle name="Cellule liée 9" xfId="14685" hidden="1" xr:uid="{00000000-0005-0000-0000-000080490000}"/>
    <cellStyle name="Cellule liée 9" xfId="14734" hidden="1" xr:uid="{00000000-0005-0000-0000-000081490000}"/>
    <cellStyle name="Cellule liée 9" xfId="14782" hidden="1" xr:uid="{00000000-0005-0000-0000-000082490000}"/>
    <cellStyle name="Cellule liée 9" xfId="14829" hidden="1" xr:uid="{00000000-0005-0000-0000-000083490000}"/>
    <cellStyle name="Cellule liée 9" xfId="14875" hidden="1" xr:uid="{00000000-0005-0000-0000-000084490000}"/>
    <cellStyle name="Cellule liée 9" xfId="15110" hidden="1" xr:uid="{00000000-0005-0000-0000-000085490000}"/>
    <cellStyle name="Cellule liée 9" xfId="15169" hidden="1" xr:uid="{00000000-0005-0000-0000-000086490000}"/>
    <cellStyle name="Cellule liée 9" xfId="15189" hidden="1" xr:uid="{00000000-0005-0000-0000-000087490000}"/>
    <cellStyle name="Cellule liée 9" xfId="15048" hidden="1" xr:uid="{00000000-0005-0000-0000-000088490000}"/>
    <cellStyle name="Cellule liée 9" xfId="15042" hidden="1" xr:uid="{00000000-0005-0000-0000-000089490000}"/>
    <cellStyle name="Cellule liée 9" xfId="15121" hidden="1" xr:uid="{00000000-0005-0000-0000-00008A490000}"/>
    <cellStyle name="Cellule liée 9" xfId="15078" hidden="1" xr:uid="{00000000-0005-0000-0000-00008B490000}"/>
    <cellStyle name="Cellule liée 9" xfId="15130" hidden="1" xr:uid="{00000000-0005-0000-0000-00008C490000}"/>
    <cellStyle name="Cellule liée 9" xfId="15472" hidden="1" xr:uid="{00000000-0005-0000-0000-00008D490000}"/>
    <cellStyle name="Cellule liée 9" xfId="14317" hidden="1" xr:uid="{00000000-0005-0000-0000-00008E490000}"/>
    <cellStyle name="Cellule liée 9" xfId="15650" hidden="1" xr:uid="{00000000-0005-0000-0000-00008F490000}"/>
    <cellStyle name="Cellule liée 9" xfId="15756" hidden="1" xr:uid="{00000000-0005-0000-0000-000090490000}"/>
    <cellStyle name="Cellule liée 9" xfId="15672" hidden="1" xr:uid="{00000000-0005-0000-0000-000091490000}"/>
    <cellStyle name="Cellule liée 9" xfId="15775" hidden="1" xr:uid="{00000000-0005-0000-0000-000092490000}"/>
    <cellStyle name="Cellule liée 9" xfId="15724" hidden="1" xr:uid="{00000000-0005-0000-0000-000093490000}"/>
    <cellStyle name="Cellule liée 9" xfId="15766" hidden="1" xr:uid="{00000000-0005-0000-0000-000094490000}"/>
    <cellStyle name="Cellule liée 9" xfId="15828" hidden="1" xr:uid="{00000000-0005-0000-0000-000095490000}"/>
    <cellStyle name="Cellule liée 9" xfId="15878" hidden="1" xr:uid="{00000000-0005-0000-0000-000096490000}"/>
    <cellStyle name="Cellule liée 9" xfId="15928" hidden="1" xr:uid="{00000000-0005-0000-0000-000097490000}"/>
    <cellStyle name="Cellule liée 9" xfId="15978" hidden="1" xr:uid="{00000000-0005-0000-0000-000098490000}"/>
    <cellStyle name="Cellule liée 9" xfId="16027" hidden="1" xr:uid="{00000000-0005-0000-0000-000099490000}"/>
    <cellStyle name="Cellule liée 9" xfId="16075" hidden="1" xr:uid="{00000000-0005-0000-0000-00009A490000}"/>
    <cellStyle name="Cellule liée 9" xfId="16122" hidden="1" xr:uid="{00000000-0005-0000-0000-00009B490000}"/>
    <cellStyle name="Cellule liée 9" xfId="16168" hidden="1" xr:uid="{00000000-0005-0000-0000-00009C490000}"/>
    <cellStyle name="Cellule liée 9" xfId="16408" hidden="1" xr:uid="{00000000-0005-0000-0000-00009D490000}"/>
    <cellStyle name="Cellule liée 9" xfId="16469" hidden="1" xr:uid="{00000000-0005-0000-0000-00009E490000}"/>
    <cellStyle name="Cellule liée 9" xfId="16491" hidden="1" xr:uid="{00000000-0005-0000-0000-00009F490000}"/>
    <cellStyle name="Cellule liée 9" xfId="16342" hidden="1" xr:uid="{00000000-0005-0000-0000-0000A0490000}"/>
    <cellStyle name="Cellule liée 9" xfId="16335" hidden="1" xr:uid="{00000000-0005-0000-0000-0000A1490000}"/>
    <cellStyle name="Cellule liée 9" xfId="16419" hidden="1" xr:uid="{00000000-0005-0000-0000-0000A2490000}"/>
    <cellStyle name="Cellule liée 9" xfId="16376" hidden="1" xr:uid="{00000000-0005-0000-0000-0000A3490000}"/>
    <cellStyle name="Cellule liée 9" xfId="16429" hidden="1" xr:uid="{00000000-0005-0000-0000-0000A4490000}"/>
    <cellStyle name="Cellule liée 9" xfId="16779" hidden="1" xr:uid="{00000000-0005-0000-0000-0000A5490000}"/>
    <cellStyle name="Cellule liée 9" xfId="16944" hidden="1" xr:uid="{00000000-0005-0000-0000-0000A6490000}"/>
    <cellStyle name="Cellule liée 9" xfId="17041" hidden="1" xr:uid="{00000000-0005-0000-0000-0000A7490000}"/>
    <cellStyle name="Cellule liée 9" xfId="16957" hidden="1" xr:uid="{00000000-0005-0000-0000-0000A8490000}"/>
    <cellStyle name="Cellule liée 9" xfId="17060" hidden="1" xr:uid="{00000000-0005-0000-0000-0000A9490000}"/>
    <cellStyle name="Cellule liée 9" xfId="17009" hidden="1" xr:uid="{00000000-0005-0000-0000-0000AA490000}"/>
    <cellStyle name="Cellule liée 9" xfId="17051" hidden="1" xr:uid="{00000000-0005-0000-0000-0000AB490000}"/>
    <cellStyle name="Cellule liée 9" xfId="17112" hidden="1" xr:uid="{00000000-0005-0000-0000-0000AC490000}"/>
    <cellStyle name="Cellule liée 9" xfId="17162" hidden="1" xr:uid="{00000000-0005-0000-0000-0000AD490000}"/>
    <cellStyle name="Cellule liée 9" xfId="17212" hidden="1" xr:uid="{00000000-0005-0000-0000-0000AE490000}"/>
    <cellStyle name="Cellule liée 9" xfId="17262" hidden="1" xr:uid="{00000000-0005-0000-0000-0000AF490000}"/>
    <cellStyle name="Cellule liée 9" xfId="17311" hidden="1" xr:uid="{00000000-0005-0000-0000-0000B0490000}"/>
    <cellStyle name="Cellule liée 9" xfId="17359" hidden="1" xr:uid="{00000000-0005-0000-0000-0000B1490000}"/>
    <cellStyle name="Cellule liée 9" xfId="17406" hidden="1" xr:uid="{00000000-0005-0000-0000-0000B2490000}"/>
    <cellStyle name="Cellule liée 9" xfId="17452" hidden="1" xr:uid="{00000000-0005-0000-0000-0000B3490000}"/>
    <cellStyle name="Cellule liée 9" xfId="17688" hidden="1" xr:uid="{00000000-0005-0000-0000-0000B4490000}"/>
    <cellStyle name="Cellule liée 9" xfId="17747" hidden="1" xr:uid="{00000000-0005-0000-0000-0000B5490000}"/>
    <cellStyle name="Cellule liée 9" xfId="17767" hidden="1" xr:uid="{00000000-0005-0000-0000-0000B6490000}"/>
    <cellStyle name="Cellule liée 9" xfId="17625" hidden="1" xr:uid="{00000000-0005-0000-0000-0000B7490000}"/>
    <cellStyle name="Cellule liée 9" xfId="17619" hidden="1" xr:uid="{00000000-0005-0000-0000-0000B8490000}"/>
    <cellStyle name="Cellule liée 9" xfId="17699" hidden="1" xr:uid="{00000000-0005-0000-0000-0000B9490000}"/>
    <cellStyle name="Cellule liée 9" xfId="17656" hidden="1" xr:uid="{00000000-0005-0000-0000-0000BA490000}"/>
    <cellStyle name="Cellule liée 9" xfId="17708" hidden="1" xr:uid="{00000000-0005-0000-0000-0000BB490000}"/>
    <cellStyle name="Cellule liée 9" xfId="18052" hidden="1" xr:uid="{00000000-0005-0000-0000-0000BC490000}"/>
    <cellStyle name="Cellule liée 9" xfId="16892" hidden="1" xr:uid="{00000000-0005-0000-0000-0000BD490000}"/>
    <cellStyle name="Cellule liée 9" xfId="15645" hidden="1" xr:uid="{00000000-0005-0000-0000-0000BE490000}"/>
    <cellStyle name="Cellule liée 9" xfId="18095" hidden="1" xr:uid="{00000000-0005-0000-0000-0000BF490000}"/>
    <cellStyle name="Cellule liée 9" xfId="15668" hidden="1" xr:uid="{00000000-0005-0000-0000-0000C0490000}"/>
    <cellStyle name="Cellule liée 9" xfId="18114" hidden="1" xr:uid="{00000000-0005-0000-0000-0000C1490000}"/>
    <cellStyle name="Cellule liée 9" xfId="15586" hidden="1" xr:uid="{00000000-0005-0000-0000-0000C2490000}"/>
    <cellStyle name="Cellule liée 9" xfId="18105" hidden="1" xr:uid="{00000000-0005-0000-0000-0000C3490000}"/>
    <cellStyle name="Cellule liée 9" xfId="18167" hidden="1" xr:uid="{00000000-0005-0000-0000-0000C4490000}"/>
    <cellStyle name="Cellule liée 9" xfId="18217" hidden="1" xr:uid="{00000000-0005-0000-0000-0000C5490000}"/>
    <cellStyle name="Cellule liée 9" xfId="18267" hidden="1" xr:uid="{00000000-0005-0000-0000-0000C6490000}"/>
    <cellStyle name="Cellule liée 9" xfId="18317" hidden="1" xr:uid="{00000000-0005-0000-0000-0000C7490000}"/>
    <cellStyle name="Cellule liée 9" xfId="18366" hidden="1" xr:uid="{00000000-0005-0000-0000-0000C8490000}"/>
    <cellStyle name="Cellule liée 9" xfId="18413" hidden="1" xr:uid="{00000000-0005-0000-0000-0000C9490000}"/>
    <cellStyle name="Cellule liée 9" xfId="18460" hidden="1" xr:uid="{00000000-0005-0000-0000-0000CA490000}"/>
    <cellStyle name="Cellule liée 9" xfId="18506" hidden="1" xr:uid="{00000000-0005-0000-0000-0000CB490000}"/>
    <cellStyle name="Cellule liée 9" xfId="18746" hidden="1" xr:uid="{00000000-0005-0000-0000-0000CC490000}"/>
    <cellStyle name="Cellule liée 9" xfId="18807" hidden="1" xr:uid="{00000000-0005-0000-0000-0000CD490000}"/>
    <cellStyle name="Cellule liée 9" xfId="18829" hidden="1" xr:uid="{00000000-0005-0000-0000-0000CE490000}"/>
    <cellStyle name="Cellule liée 9" xfId="18680" hidden="1" xr:uid="{00000000-0005-0000-0000-0000CF490000}"/>
    <cellStyle name="Cellule liée 9" xfId="18673" hidden="1" xr:uid="{00000000-0005-0000-0000-0000D0490000}"/>
    <cellStyle name="Cellule liée 9" xfId="18757" hidden="1" xr:uid="{00000000-0005-0000-0000-0000D1490000}"/>
    <cellStyle name="Cellule liée 9" xfId="18714" hidden="1" xr:uid="{00000000-0005-0000-0000-0000D2490000}"/>
    <cellStyle name="Cellule liée 9" xfId="18767" hidden="1" xr:uid="{00000000-0005-0000-0000-0000D3490000}"/>
    <cellStyle name="Cellule liée 9" xfId="19117" hidden="1" xr:uid="{00000000-0005-0000-0000-0000D4490000}"/>
    <cellStyle name="Cellule liée 9" xfId="19280" hidden="1" xr:uid="{00000000-0005-0000-0000-0000D5490000}"/>
    <cellStyle name="Cellule liée 9" xfId="19377" hidden="1" xr:uid="{00000000-0005-0000-0000-0000D6490000}"/>
    <cellStyle name="Cellule liée 9" xfId="19293" hidden="1" xr:uid="{00000000-0005-0000-0000-0000D7490000}"/>
    <cellStyle name="Cellule liée 9" xfId="19396" hidden="1" xr:uid="{00000000-0005-0000-0000-0000D8490000}"/>
    <cellStyle name="Cellule liée 9" xfId="19345" hidden="1" xr:uid="{00000000-0005-0000-0000-0000D9490000}"/>
    <cellStyle name="Cellule liée 9" xfId="19387" hidden="1" xr:uid="{00000000-0005-0000-0000-0000DA490000}"/>
    <cellStyle name="Cellule liée 9" xfId="19448" hidden="1" xr:uid="{00000000-0005-0000-0000-0000DB490000}"/>
    <cellStyle name="Cellule liée 9" xfId="19498" hidden="1" xr:uid="{00000000-0005-0000-0000-0000DC490000}"/>
    <cellStyle name="Cellule liée 9" xfId="19548" hidden="1" xr:uid="{00000000-0005-0000-0000-0000DD490000}"/>
    <cellStyle name="Cellule liée 9" xfId="19598" hidden="1" xr:uid="{00000000-0005-0000-0000-0000DE490000}"/>
    <cellStyle name="Cellule liée 9" xfId="19647" hidden="1" xr:uid="{00000000-0005-0000-0000-0000DF490000}"/>
    <cellStyle name="Cellule liée 9" xfId="19695" hidden="1" xr:uid="{00000000-0005-0000-0000-0000E0490000}"/>
    <cellStyle name="Cellule liée 9" xfId="19742" hidden="1" xr:uid="{00000000-0005-0000-0000-0000E1490000}"/>
    <cellStyle name="Cellule liée 9" xfId="19788" hidden="1" xr:uid="{00000000-0005-0000-0000-0000E2490000}"/>
    <cellStyle name="Cellule liée 9" xfId="20023" hidden="1" xr:uid="{00000000-0005-0000-0000-0000E3490000}"/>
    <cellStyle name="Cellule liée 9" xfId="20082" hidden="1" xr:uid="{00000000-0005-0000-0000-0000E4490000}"/>
    <cellStyle name="Cellule liée 9" xfId="20102" hidden="1" xr:uid="{00000000-0005-0000-0000-0000E5490000}"/>
    <cellStyle name="Cellule liée 9" xfId="19961" hidden="1" xr:uid="{00000000-0005-0000-0000-0000E6490000}"/>
    <cellStyle name="Cellule liée 9" xfId="19955" hidden="1" xr:uid="{00000000-0005-0000-0000-0000E7490000}"/>
    <cellStyle name="Cellule liée 9" xfId="20034" hidden="1" xr:uid="{00000000-0005-0000-0000-0000E8490000}"/>
    <cellStyle name="Cellule liée 9" xfId="19991" hidden="1" xr:uid="{00000000-0005-0000-0000-0000E9490000}"/>
    <cellStyle name="Cellule liée 9" xfId="20043" hidden="1" xr:uid="{00000000-0005-0000-0000-0000EA490000}"/>
    <cellStyle name="Cellule liée 9" xfId="20387" hidden="1" xr:uid="{00000000-0005-0000-0000-0000EB490000}"/>
    <cellStyle name="Cellule liée 9" xfId="19228" hidden="1" xr:uid="{00000000-0005-0000-0000-0000EC490000}"/>
    <cellStyle name="Cellule liée 9" xfId="18069" hidden="1" xr:uid="{00000000-0005-0000-0000-0000ED490000}"/>
    <cellStyle name="Cellule liée 9" xfId="15527" hidden="1" xr:uid="{00000000-0005-0000-0000-0000EE490000}"/>
    <cellStyle name="Cellule liée 9" xfId="15574" hidden="1" xr:uid="{00000000-0005-0000-0000-0000EF490000}"/>
    <cellStyle name="Cellule liée 9" xfId="20444" hidden="1" xr:uid="{00000000-0005-0000-0000-0000F0490000}"/>
    <cellStyle name="Cellule liée 9" xfId="16902" hidden="1" xr:uid="{00000000-0005-0000-0000-0000F1490000}"/>
    <cellStyle name="Cellule liée 9" xfId="20435" hidden="1" xr:uid="{00000000-0005-0000-0000-0000F2490000}"/>
    <cellStyle name="Cellule liée 9" xfId="20497" hidden="1" xr:uid="{00000000-0005-0000-0000-0000F3490000}"/>
    <cellStyle name="Cellule liée 9" xfId="20547" hidden="1" xr:uid="{00000000-0005-0000-0000-0000F4490000}"/>
    <cellStyle name="Cellule liée 9" xfId="20597" hidden="1" xr:uid="{00000000-0005-0000-0000-0000F5490000}"/>
    <cellStyle name="Cellule liée 9" xfId="20647" hidden="1" xr:uid="{00000000-0005-0000-0000-0000F6490000}"/>
    <cellStyle name="Cellule liée 9" xfId="20696" hidden="1" xr:uid="{00000000-0005-0000-0000-0000F7490000}"/>
    <cellStyle name="Cellule liée 9" xfId="20744" hidden="1" xr:uid="{00000000-0005-0000-0000-0000F8490000}"/>
    <cellStyle name="Cellule liée 9" xfId="20791" hidden="1" xr:uid="{00000000-0005-0000-0000-0000F9490000}"/>
    <cellStyle name="Cellule liée 9" xfId="20837" hidden="1" xr:uid="{00000000-0005-0000-0000-0000FA490000}"/>
    <cellStyle name="Cellule liée 9" xfId="21075" hidden="1" xr:uid="{00000000-0005-0000-0000-0000FB490000}"/>
    <cellStyle name="Cellule liée 9" xfId="21136" hidden="1" xr:uid="{00000000-0005-0000-0000-0000FC490000}"/>
    <cellStyle name="Cellule liée 9" xfId="21157" hidden="1" xr:uid="{00000000-0005-0000-0000-0000FD490000}"/>
    <cellStyle name="Cellule liée 9" xfId="21010" hidden="1" xr:uid="{00000000-0005-0000-0000-0000FE490000}"/>
    <cellStyle name="Cellule liée 9" xfId="21004" hidden="1" xr:uid="{00000000-0005-0000-0000-0000FF490000}"/>
    <cellStyle name="Cellule liée 9" xfId="21086" hidden="1" xr:uid="{00000000-0005-0000-0000-0000004A0000}"/>
    <cellStyle name="Cellule liée 9" xfId="21043" hidden="1" xr:uid="{00000000-0005-0000-0000-0000014A0000}"/>
    <cellStyle name="Cellule liée 9" xfId="21096" hidden="1" xr:uid="{00000000-0005-0000-0000-0000024A0000}"/>
    <cellStyle name="Cellule liée 9" xfId="21443" hidden="1" xr:uid="{00000000-0005-0000-0000-0000034A0000}"/>
    <cellStyle name="Cellule liée 9" xfId="21601" hidden="1" xr:uid="{00000000-0005-0000-0000-0000044A0000}"/>
    <cellStyle name="Cellule liée 9" xfId="21698" hidden="1" xr:uid="{00000000-0005-0000-0000-0000054A0000}"/>
    <cellStyle name="Cellule liée 9" xfId="21614" hidden="1" xr:uid="{00000000-0005-0000-0000-0000064A0000}"/>
    <cellStyle name="Cellule liée 9" xfId="21717" hidden="1" xr:uid="{00000000-0005-0000-0000-0000074A0000}"/>
    <cellStyle name="Cellule liée 9" xfId="21666" hidden="1" xr:uid="{00000000-0005-0000-0000-0000084A0000}"/>
    <cellStyle name="Cellule liée 9" xfId="21708" hidden="1" xr:uid="{00000000-0005-0000-0000-0000094A0000}"/>
    <cellStyle name="Cellule liée 9" xfId="21769" hidden="1" xr:uid="{00000000-0005-0000-0000-00000A4A0000}"/>
    <cellStyle name="Cellule liée 9" xfId="21819" hidden="1" xr:uid="{00000000-0005-0000-0000-00000B4A0000}"/>
    <cellStyle name="Cellule liée 9" xfId="21869" hidden="1" xr:uid="{00000000-0005-0000-0000-00000C4A0000}"/>
    <cellStyle name="Cellule liée 9" xfId="21919" hidden="1" xr:uid="{00000000-0005-0000-0000-00000D4A0000}"/>
    <cellStyle name="Cellule liée 9" xfId="21968" hidden="1" xr:uid="{00000000-0005-0000-0000-00000E4A0000}"/>
    <cellStyle name="Cellule liée 9" xfId="22016" hidden="1" xr:uid="{00000000-0005-0000-0000-00000F4A0000}"/>
    <cellStyle name="Cellule liée 9" xfId="22063" hidden="1" xr:uid="{00000000-0005-0000-0000-0000104A0000}"/>
    <cellStyle name="Cellule liée 9" xfId="22109" hidden="1" xr:uid="{00000000-0005-0000-0000-0000114A0000}"/>
    <cellStyle name="Cellule liée 9" xfId="22345" hidden="1" xr:uid="{00000000-0005-0000-0000-0000124A0000}"/>
    <cellStyle name="Cellule liée 9" xfId="22404" hidden="1" xr:uid="{00000000-0005-0000-0000-0000134A0000}"/>
    <cellStyle name="Cellule liée 9" xfId="22424" hidden="1" xr:uid="{00000000-0005-0000-0000-0000144A0000}"/>
    <cellStyle name="Cellule liée 9" xfId="22282" hidden="1" xr:uid="{00000000-0005-0000-0000-0000154A0000}"/>
    <cellStyle name="Cellule liée 9" xfId="22276" hidden="1" xr:uid="{00000000-0005-0000-0000-0000164A0000}"/>
    <cellStyle name="Cellule liée 9" xfId="22356" hidden="1" xr:uid="{00000000-0005-0000-0000-0000174A0000}"/>
    <cellStyle name="Cellule liée 9" xfId="22313" hidden="1" xr:uid="{00000000-0005-0000-0000-0000184A0000}"/>
    <cellStyle name="Cellule liée 9" xfId="22365" hidden="1" xr:uid="{00000000-0005-0000-0000-0000194A0000}"/>
    <cellStyle name="Cellule liée 9" xfId="22709" hidden="1" xr:uid="{00000000-0005-0000-0000-00001A4A0000}"/>
    <cellStyle name="Cellule liée 9" xfId="21549" hidden="1" xr:uid="{00000000-0005-0000-0000-00001B4A0000}"/>
    <cellStyle name="Cellule liée 9" xfId="16954" hidden="1" xr:uid="{00000000-0005-0000-0000-00001C4A0000}"/>
    <cellStyle name="Cellule liée 9" xfId="15509" hidden="1" xr:uid="{00000000-0005-0000-0000-00001D4A0000}"/>
    <cellStyle name="Cellule liée 9" xfId="20704" hidden="1" xr:uid="{00000000-0005-0000-0000-00001E4A0000}"/>
    <cellStyle name="Cellule liée 9" xfId="22759" hidden="1" xr:uid="{00000000-0005-0000-0000-00001F4A0000}"/>
    <cellStyle name="Cellule liée 9" xfId="16821" hidden="1" xr:uid="{00000000-0005-0000-0000-0000204A0000}"/>
    <cellStyle name="Cellule liée 9" xfId="22750" hidden="1" xr:uid="{00000000-0005-0000-0000-0000214A0000}"/>
    <cellStyle name="Cellule liée 9" xfId="22812" hidden="1" xr:uid="{00000000-0005-0000-0000-0000224A0000}"/>
    <cellStyle name="Cellule liée 9" xfId="22862" hidden="1" xr:uid="{00000000-0005-0000-0000-0000234A0000}"/>
    <cellStyle name="Cellule liée 9" xfId="22912" hidden="1" xr:uid="{00000000-0005-0000-0000-0000244A0000}"/>
    <cellStyle name="Cellule liée 9" xfId="22962" hidden="1" xr:uid="{00000000-0005-0000-0000-0000254A0000}"/>
    <cellStyle name="Cellule liée 9" xfId="23010" hidden="1" xr:uid="{00000000-0005-0000-0000-0000264A0000}"/>
    <cellStyle name="Cellule liée 9" xfId="23058" hidden="1" xr:uid="{00000000-0005-0000-0000-0000274A0000}"/>
    <cellStyle name="Cellule liée 9" xfId="23104" hidden="1" xr:uid="{00000000-0005-0000-0000-0000284A0000}"/>
    <cellStyle name="Cellule liée 9" xfId="23150" hidden="1" xr:uid="{00000000-0005-0000-0000-0000294A0000}"/>
    <cellStyle name="Cellule liée 9" xfId="23387" hidden="1" xr:uid="{00000000-0005-0000-0000-00002A4A0000}"/>
    <cellStyle name="Cellule liée 9" xfId="23448" hidden="1" xr:uid="{00000000-0005-0000-0000-00002B4A0000}"/>
    <cellStyle name="Cellule liée 9" xfId="23468" hidden="1" xr:uid="{00000000-0005-0000-0000-00002C4A0000}"/>
    <cellStyle name="Cellule liée 9" xfId="23323" hidden="1" xr:uid="{00000000-0005-0000-0000-00002D4A0000}"/>
    <cellStyle name="Cellule liée 9" xfId="23317" hidden="1" xr:uid="{00000000-0005-0000-0000-00002E4A0000}"/>
    <cellStyle name="Cellule liée 9" xfId="23398" hidden="1" xr:uid="{00000000-0005-0000-0000-00002F4A0000}"/>
    <cellStyle name="Cellule liée 9" xfId="23355" hidden="1" xr:uid="{00000000-0005-0000-0000-0000304A0000}"/>
    <cellStyle name="Cellule liée 9" xfId="23408" hidden="1" xr:uid="{00000000-0005-0000-0000-0000314A0000}"/>
    <cellStyle name="Cellule liée 9" xfId="23751" hidden="1" xr:uid="{00000000-0005-0000-0000-0000324A0000}"/>
    <cellStyle name="Cellule liée 9" xfId="23902" hidden="1" xr:uid="{00000000-0005-0000-0000-0000334A0000}"/>
    <cellStyle name="Cellule liée 9" xfId="23998" hidden="1" xr:uid="{00000000-0005-0000-0000-0000344A0000}"/>
    <cellStyle name="Cellule liée 9" xfId="23914" hidden="1" xr:uid="{00000000-0005-0000-0000-0000354A0000}"/>
    <cellStyle name="Cellule liée 9" xfId="24017" hidden="1" xr:uid="{00000000-0005-0000-0000-0000364A0000}"/>
    <cellStyle name="Cellule liée 9" xfId="23966" hidden="1" xr:uid="{00000000-0005-0000-0000-0000374A0000}"/>
    <cellStyle name="Cellule liée 9" xfId="24008" hidden="1" xr:uid="{00000000-0005-0000-0000-0000384A0000}"/>
    <cellStyle name="Cellule liée 9" xfId="24069" hidden="1" xr:uid="{00000000-0005-0000-0000-0000394A0000}"/>
    <cellStyle name="Cellule liée 9" xfId="24119" hidden="1" xr:uid="{00000000-0005-0000-0000-00003A4A0000}"/>
    <cellStyle name="Cellule liée 9" xfId="24169" hidden="1" xr:uid="{00000000-0005-0000-0000-00003B4A0000}"/>
    <cellStyle name="Cellule liée 9" xfId="24219" hidden="1" xr:uid="{00000000-0005-0000-0000-00003C4A0000}"/>
    <cellStyle name="Cellule liée 9" xfId="24268" hidden="1" xr:uid="{00000000-0005-0000-0000-00003D4A0000}"/>
    <cellStyle name="Cellule liée 9" xfId="24316" hidden="1" xr:uid="{00000000-0005-0000-0000-00003E4A0000}"/>
    <cellStyle name="Cellule liée 9" xfId="24363" hidden="1" xr:uid="{00000000-0005-0000-0000-00003F4A0000}"/>
    <cellStyle name="Cellule liée 9" xfId="24409" hidden="1" xr:uid="{00000000-0005-0000-0000-0000404A0000}"/>
    <cellStyle name="Cellule liée 9" xfId="24645" hidden="1" xr:uid="{00000000-0005-0000-0000-0000414A0000}"/>
    <cellStyle name="Cellule liée 9" xfId="24704" hidden="1" xr:uid="{00000000-0005-0000-0000-0000424A0000}"/>
    <cellStyle name="Cellule liée 9" xfId="24724" hidden="1" xr:uid="{00000000-0005-0000-0000-0000434A0000}"/>
    <cellStyle name="Cellule liée 9" xfId="24582" hidden="1" xr:uid="{00000000-0005-0000-0000-0000444A0000}"/>
    <cellStyle name="Cellule liée 9" xfId="24576" hidden="1" xr:uid="{00000000-0005-0000-0000-0000454A0000}"/>
    <cellStyle name="Cellule liée 9" xfId="24656" hidden="1" xr:uid="{00000000-0005-0000-0000-0000464A0000}"/>
    <cellStyle name="Cellule liée 9" xfId="24613" hidden="1" xr:uid="{00000000-0005-0000-0000-0000474A0000}"/>
    <cellStyle name="Cellule liée 9" xfId="24665" hidden="1" xr:uid="{00000000-0005-0000-0000-0000484A0000}"/>
    <cellStyle name="Cellule liée 9" xfId="25007" hidden="1" xr:uid="{00000000-0005-0000-0000-0000494A0000}"/>
    <cellStyle name="Cellule liée 9" xfId="23850" hidden="1" xr:uid="{00000000-0005-0000-0000-00004A4A0000}"/>
    <cellStyle name="Cellule liée 9" xfId="19172" hidden="1" xr:uid="{00000000-0005-0000-0000-00004B4A0000}"/>
    <cellStyle name="Cellule liée 9" xfId="15680" hidden="1" xr:uid="{00000000-0005-0000-0000-00004C4A0000}"/>
    <cellStyle name="Cellule liée 9" xfId="22821" hidden="1" xr:uid="{00000000-0005-0000-0000-00004D4A0000}"/>
    <cellStyle name="Cellule liée 9" xfId="25058" hidden="1" xr:uid="{00000000-0005-0000-0000-00004E4A0000}"/>
    <cellStyle name="Cellule liée 9" xfId="22739" hidden="1" xr:uid="{00000000-0005-0000-0000-00004F4A0000}"/>
    <cellStyle name="Cellule liée 9" xfId="25049" hidden="1" xr:uid="{00000000-0005-0000-0000-0000504A0000}"/>
    <cellStyle name="Cellule liée 9" xfId="25111" hidden="1" xr:uid="{00000000-0005-0000-0000-0000514A0000}"/>
    <cellStyle name="Cellule liée 9" xfId="25161" hidden="1" xr:uid="{00000000-0005-0000-0000-0000524A0000}"/>
    <cellStyle name="Cellule liée 9" xfId="25211" hidden="1" xr:uid="{00000000-0005-0000-0000-0000534A0000}"/>
    <cellStyle name="Cellule liée 9" xfId="25261" hidden="1" xr:uid="{00000000-0005-0000-0000-0000544A0000}"/>
    <cellStyle name="Cellule liée 9" xfId="25310" hidden="1" xr:uid="{00000000-0005-0000-0000-0000554A0000}"/>
    <cellStyle name="Cellule liée 9" xfId="25358" hidden="1" xr:uid="{00000000-0005-0000-0000-0000564A0000}"/>
    <cellStyle name="Cellule liée 9" xfId="25405" hidden="1" xr:uid="{00000000-0005-0000-0000-0000574A0000}"/>
    <cellStyle name="Cellule liée 9" xfId="25450" hidden="1" xr:uid="{00000000-0005-0000-0000-0000584A0000}"/>
    <cellStyle name="Cellule liée 9" xfId="25683" hidden="1" xr:uid="{00000000-0005-0000-0000-0000594A0000}"/>
    <cellStyle name="Cellule liée 9" xfId="25744" hidden="1" xr:uid="{00000000-0005-0000-0000-00005A4A0000}"/>
    <cellStyle name="Cellule liée 9" xfId="25763" hidden="1" xr:uid="{00000000-0005-0000-0000-00005B4A0000}"/>
    <cellStyle name="Cellule liée 9" xfId="25621" hidden="1" xr:uid="{00000000-0005-0000-0000-00005C4A0000}"/>
    <cellStyle name="Cellule liée 9" xfId="25615" hidden="1" xr:uid="{00000000-0005-0000-0000-00005D4A0000}"/>
    <cellStyle name="Cellule liée 9" xfId="25694" hidden="1" xr:uid="{00000000-0005-0000-0000-00005E4A0000}"/>
    <cellStyle name="Cellule liée 9" xfId="25651" hidden="1" xr:uid="{00000000-0005-0000-0000-00005F4A0000}"/>
    <cellStyle name="Cellule liée 9" xfId="25704" hidden="1" xr:uid="{00000000-0005-0000-0000-0000604A0000}"/>
    <cellStyle name="Cellule liée 9" xfId="26045" hidden="1" xr:uid="{00000000-0005-0000-0000-0000614A0000}"/>
    <cellStyle name="Cellule liée 9" xfId="26167" hidden="1" xr:uid="{00000000-0005-0000-0000-0000624A0000}"/>
    <cellStyle name="Cellule liée 9" xfId="26263" hidden="1" xr:uid="{00000000-0005-0000-0000-0000634A0000}"/>
    <cellStyle name="Cellule liée 9" xfId="26179" hidden="1" xr:uid="{00000000-0005-0000-0000-0000644A0000}"/>
    <cellStyle name="Cellule liée 9" xfId="26282" hidden="1" xr:uid="{00000000-0005-0000-0000-0000654A0000}"/>
    <cellStyle name="Cellule liée 9" xfId="26231" hidden="1" xr:uid="{00000000-0005-0000-0000-0000664A0000}"/>
    <cellStyle name="Cellule liée 9" xfId="26273" hidden="1" xr:uid="{00000000-0005-0000-0000-0000674A0000}"/>
    <cellStyle name="Cellule liée 9" xfId="26334" hidden="1" xr:uid="{00000000-0005-0000-0000-0000684A0000}"/>
    <cellStyle name="Cellule liée 9" xfId="26384" hidden="1" xr:uid="{00000000-0005-0000-0000-0000694A0000}"/>
    <cellStyle name="Cellule liée 9" xfId="26434" hidden="1" xr:uid="{00000000-0005-0000-0000-00006A4A0000}"/>
    <cellStyle name="Cellule liée 9" xfId="26484" hidden="1" xr:uid="{00000000-0005-0000-0000-00006B4A0000}"/>
    <cellStyle name="Cellule liée 9" xfId="26533" hidden="1" xr:uid="{00000000-0005-0000-0000-00006C4A0000}"/>
    <cellStyle name="Cellule liée 9" xfId="26581" hidden="1" xr:uid="{00000000-0005-0000-0000-00006D4A0000}"/>
    <cellStyle name="Cellule liée 9" xfId="26628" hidden="1" xr:uid="{00000000-0005-0000-0000-00006E4A0000}"/>
    <cellStyle name="Cellule liée 9" xfId="26674" hidden="1" xr:uid="{00000000-0005-0000-0000-00006F4A0000}"/>
    <cellStyle name="Cellule liée 9" xfId="26909" hidden="1" xr:uid="{00000000-0005-0000-0000-0000704A0000}"/>
    <cellStyle name="Cellule liée 9" xfId="26968" hidden="1" xr:uid="{00000000-0005-0000-0000-0000714A0000}"/>
    <cellStyle name="Cellule liée 9" xfId="26987" hidden="1" xr:uid="{00000000-0005-0000-0000-0000724A0000}"/>
    <cellStyle name="Cellule liée 9" xfId="26847" hidden="1" xr:uid="{00000000-0005-0000-0000-0000734A0000}"/>
    <cellStyle name="Cellule liée 9" xfId="26841" hidden="1" xr:uid="{00000000-0005-0000-0000-0000744A0000}"/>
    <cellStyle name="Cellule liée 9" xfId="26920" hidden="1" xr:uid="{00000000-0005-0000-0000-0000754A0000}"/>
    <cellStyle name="Cellule liée 9" xfId="26877" hidden="1" xr:uid="{00000000-0005-0000-0000-0000764A0000}"/>
    <cellStyle name="Cellule liée 9" xfId="26929" hidden="1" xr:uid="{00000000-0005-0000-0000-0000774A0000}"/>
    <cellStyle name="Cellule liée 9" xfId="27269" hidden="1" xr:uid="{00000000-0005-0000-0000-0000784A0000}"/>
    <cellStyle name="Cellule liée 9" xfId="26116" hidden="1" xr:uid="{00000000-0005-0000-0000-0000794A0000}"/>
    <cellStyle name="Cellule liée 9" xfId="22736" hidden="1" xr:uid="{00000000-0005-0000-0000-00007A4A0000}"/>
    <cellStyle name="Cellule liée 9" xfId="18072" hidden="1" xr:uid="{00000000-0005-0000-0000-00007B4A0000}"/>
    <cellStyle name="Cellule liée 9" xfId="25318" hidden="1" xr:uid="{00000000-0005-0000-0000-00007C4A0000}"/>
    <cellStyle name="Cellule liée 9" xfId="27294" hidden="1" xr:uid="{00000000-0005-0000-0000-00007D4A0000}"/>
    <cellStyle name="Cellule liée 9" xfId="21034" hidden="1" xr:uid="{00000000-0005-0000-0000-00007E4A0000}"/>
    <cellStyle name="Cellule liée 9" xfId="27285" hidden="1" xr:uid="{00000000-0005-0000-0000-00007F4A0000}"/>
    <cellStyle name="Cellule liée 9" xfId="27346" hidden="1" xr:uid="{00000000-0005-0000-0000-0000804A0000}"/>
    <cellStyle name="Cellule liée 9" xfId="27395" hidden="1" xr:uid="{00000000-0005-0000-0000-0000814A0000}"/>
    <cellStyle name="Cellule liée 9" xfId="27444" hidden="1" xr:uid="{00000000-0005-0000-0000-0000824A0000}"/>
    <cellStyle name="Cellule liée 9" xfId="27493" hidden="1" xr:uid="{00000000-0005-0000-0000-0000834A0000}"/>
    <cellStyle name="Cellule liée 9" xfId="27541" hidden="1" xr:uid="{00000000-0005-0000-0000-0000844A0000}"/>
    <cellStyle name="Cellule liée 9" xfId="27588" hidden="1" xr:uid="{00000000-0005-0000-0000-0000854A0000}"/>
    <cellStyle name="Cellule liée 9" xfId="27634" hidden="1" xr:uid="{00000000-0005-0000-0000-0000864A0000}"/>
    <cellStyle name="Cellule liée 9" xfId="27680" hidden="1" xr:uid="{00000000-0005-0000-0000-0000874A0000}"/>
    <cellStyle name="Cellule liée 9" xfId="27914" hidden="1" xr:uid="{00000000-0005-0000-0000-0000884A0000}"/>
    <cellStyle name="Cellule liée 9" xfId="27973" hidden="1" xr:uid="{00000000-0005-0000-0000-0000894A0000}"/>
    <cellStyle name="Cellule liée 9" xfId="27992" hidden="1" xr:uid="{00000000-0005-0000-0000-00008A4A0000}"/>
    <cellStyle name="Cellule liée 9" xfId="27853" hidden="1" xr:uid="{00000000-0005-0000-0000-00008B4A0000}"/>
    <cellStyle name="Cellule liée 9" xfId="27847" hidden="1" xr:uid="{00000000-0005-0000-0000-00008C4A0000}"/>
    <cellStyle name="Cellule liée 9" xfId="27925" hidden="1" xr:uid="{00000000-0005-0000-0000-00008D4A0000}"/>
    <cellStyle name="Cellule liée 9" xfId="27882" hidden="1" xr:uid="{00000000-0005-0000-0000-00008E4A0000}"/>
    <cellStyle name="Cellule liée 9" xfId="27934" hidden="1" xr:uid="{00000000-0005-0000-0000-00008F4A0000}"/>
    <cellStyle name="Cellule liée 9" xfId="28274" hidden="1" xr:uid="{00000000-0005-0000-0000-0000904A0000}"/>
    <cellStyle name="Cellule liée 9" xfId="28374" hidden="1" xr:uid="{00000000-0005-0000-0000-0000914A0000}"/>
    <cellStyle name="Cellule liée 9" xfId="28469" hidden="1" xr:uid="{00000000-0005-0000-0000-0000924A0000}"/>
    <cellStyle name="Cellule liée 9" xfId="28386" hidden="1" xr:uid="{00000000-0005-0000-0000-0000934A0000}"/>
    <cellStyle name="Cellule liée 9" xfId="28488" hidden="1" xr:uid="{00000000-0005-0000-0000-0000944A0000}"/>
    <cellStyle name="Cellule liée 9" xfId="28437" hidden="1" xr:uid="{00000000-0005-0000-0000-0000954A0000}"/>
    <cellStyle name="Cellule liée 9" xfId="28479" hidden="1" xr:uid="{00000000-0005-0000-0000-0000964A0000}"/>
    <cellStyle name="Cellule liée 9" xfId="28540" hidden="1" xr:uid="{00000000-0005-0000-0000-0000974A0000}"/>
    <cellStyle name="Cellule liée 9" xfId="28590" hidden="1" xr:uid="{00000000-0005-0000-0000-0000984A0000}"/>
    <cellStyle name="Cellule liée 9" xfId="28640" hidden="1" xr:uid="{00000000-0005-0000-0000-0000994A0000}"/>
    <cellStyle name="Cellule liée 9" xfId="28690" hidden="1" xr:uid="{00000000-0005-0000-0000-00009A4A0000}"/>
    <cellStyle name="Cellule liée 9" xfId="28739" hidden="1" xr:uid="{00000000-0005-0000-0000-00009B4A0000}"/>
    <cellStyle name="Cellule liée 9" xfId="28787" hidden="1" xr:uid="{00000000-0005-0000-0000-00009C4A0000}"/>
    <cellStyle name="Cellule liée 9" xfId="28834" hidden="1" xr:uid="{00000000-0005-0000-0000-00009D4A0000}"/>
    <cellStyle name="Cellule liée 9" xfId="28880" hidden="1" xr:uid="{00000000-0005-0000-0000-00009E4A0000}"/>
    <cellStyle name="Cellule liée 9" xfId="29114" hidden="1" xr:uid="{00000000-0005-0000-0000-00009F4A0000}"/>
    <cellStyle name="Cellule liée 9" xfId="29173" hidden="1" xr:uid="{00000000-0005-0000-0000-0000A04A0000}"/>
    <cellStyle name="Cellule liée 9" xfId="29192" hidden="1" xr:uid="{00000000-0005-0000-0000-0000A14A0000}"/>
    <cellStyle name="Cellule liée 9" xfId="29053" hidden="1" xr:uid="{00000000-0005-0000-0000-0000A24A0000}"/>
    <cellStyle name="Cellule liée 9" xfId="29047" hidden="1" xr:uid="{00000000-0005-0000-0000-0000A34A0000}"/>
    <cellStyle name="Cellule liée 9" xfId="29125" hidden="1" xr:uid="{00000000-0005-0000-0000-0000A44A0000}"/>
    <cellStyle name="Cellule liée 9" xfId="29082" hidden="1" xr:uid="{00000000-0005-0000-0000-0000A54A0000}"/>
    <cellStyle name="Cellule liée 9" xfId="29134" hidden="1" xr:uid="{00000000-0005-0000-0000-0000A64A0000}"/>
    <cellStyle name="Cellule liée 9" xfId="29474" hidden="1" xr:uid="{00000000-0005-0000-0000-0000A74A0000}"/>
    <cellStyle name="Cellule liée 9" xfId="28324" hidden="1" xr:uid="{00000000-0005-0000-0000-0000A84A0000}"/>
    <cellStyle name="Cellule liée 9" xfId="29521" hidden="1" xr:uid="{00000000-0005-0000-0000-0000A94A0000}"/>
    <cellStyle name="Cellule liée 9" xfId="29611" hidden="1" xr:uid="{00000000-0005-0000-0000-0000AA4A0000}"/>
    <cellStyle name="Cellule liée 9" xfId="29531" hidden="1" xr:uid="{00000000-0005-0000-0000-0000AB4A0000}"/>
    <cellStyle name="Cellule liée 9" xfId="29630" hidden="1" xr:uid="{00000000-0005-0000-0000-0000AC4A0000}"/>
    <cellStyle name="Cellule liée 9" xfId="29579" hidden="1" xr:uid="{00000000-0005-0000-0000-0000AD4A0000}"/>
    <cellStyle name="Cellule liée 9" xfId="29621" hidden="1" xr:uid="{00000000-0005-0000-0000-0000AE4A0000}"/>
    <cellStyle name="Cellule liée 9" xfId="29682" hidden="1" xr:uid="{00000000-0005-0000-0000-0000AF4A0000}"/>
    <cellStyle name="Cellule liée 9" xfId="29731" hidden="1" xr:uid="{00000000-0005-0000-0000-0000B04A0000}"/>
    <cellStyle name="Cellule liée 9" xfId="29780" hidden="1" xr:uid="{00000000-0005-0000-0000-0000B14A0000}"/>
    <cellStyle name="Cellule liée 9" xfId="29829" hidden="1" xr:uid="{00000000-0005-0000-0000-0000B24A0000}"/>
    <cellStyle name="Cellule liée 9" xfId="29877" hidden="1" xr:uid="{00000000-0005-0000-0000-0000B34A0000}"/>
    <cellStyle name="Cellule liée 9" xfId="29924" hidden="1" xr:uid="{00000000-0005-0000-0000-0000B44A0000}"/>
    <cellStyle name="Cellule liée 9" xfId="29970" hidden="1" xr:uid="{00000000-0005-0000-0000-0000B54A0000}"/>
    <cellStyle name="Cellule liée 9" xfId="30015" hidden="1" xr:uid="{00000000-0005-0000-0000-0000B64A0000}"/>
    <cellStyle name="Cellule liée 9" xfId="30246" hidden="1" xr:uid="{00000000-0005-0000-0000-0000B74A0000}"/>
    <cellStyle name="Cellule liée 9" xfId="30305" hidden="1" xr:uid="{00000000-0005-0000-0000-0000B84A0000}"/>
    <cellStyle name="Cellule liée 9" xfId="30324" hidden="1" xr:uid="{00000000-0005-0000-0000-0000B94A0000}"/>
    <cellStyle name="Cellule liée 9" xfId="30186" hidden="1" xr:uid="{00000000-0005-0000-0000-0000BA4A0000}"/>
    <cellStyle name="Cellule liée 9" xfId="30180" hidden="1" xr:uid="{00000000-0005-0000-0000-0000BB4A0000}"/>
    <cellStyle name="Cellule liée 9" xfId="30257" hidden="1" xr:uid="{00000000-0005-0000-0000-0000BC4A0000}"/>
    <cellStyle name="Cellule liée 9" xfId="30214" hidden="1" xr:uid="{00000000-0005-0000-0000-0000BD4A0000}"/>
    <cellStyle name="Cellule liée 9" xfId="30266" hidden="1" xr:uid="{00000000-0005-0000-0000-0000BE4A0000}"/>
    <cellStyle name="Cellule liée 9" xfId="30606" hidden="1" xr:uid="{00000000-0005-0000-0000-0000BF4A0000}"/>
    <cellStyle name="Cellule liée 9" xfId="30706" hidden="1" xr:uid="{00000000-0005-0000-0000-0000C04A0000}"/>
    <cellStyle name="Cellule liée 9" xfId="30801" hidden="1" xr:uid="{00000000-0005-0000-0000-0000C14A0000}"/>
    <cellStyle name="Cellule liée 9" xfId="30718" hidden="1" xr:uid="{00000000-0005-0000-0000-0000C24A0000}"/>
    <cellStyle name="Cellule liée 9" xfId="30820" hidden="1" xr:uid="{00000000-0005-0000-0000-0000C34A0000}"/>
    <cellStyle name="Cellule liée 9" xfId="30769" hidden="1" xr:uid="{00000000-0005-0000-0000-0000C44A0000}"/>
    <cellStyle name="Cellule liée 9" xfId="30811" hidden="1" xr:uid="{00000000-0005-0000-0000-0000C54A0000}"/>
    <cellStyle name="Cellule liée 9" xfId="30872" hidden="1" xr:uid="{00000000-0005-0000-0000-0000C64A0000}"/>
    <cellStyle name="Cellule liée 9" xfId="30922" hidden="1" xr:uid="{00000000-0005-0000-0000-0000C74A0000}"/>
    <cellStyle name="Cellule liée 9" xfId="30972" hidden="1" xr:uid="{00000000-0005-0000-0000-0000C84A0000}"/>
    <cellStyle name="Cellule liée 9" xfId="31022" hidden="1" xr:uid="{00000000-0005-0000-0000-0000C94A0000}"/>
    <cellStyle name="Cellule liée 9" xfId="31071" hidden="1" xr:uid="{00000000-0005-0000-0000-0000CA4A0000}"/>
    <cellStyle name="Cellule liée 9" xfId="31119" hidden="1" xr:uid="{00000000-0005-0000-0000-0000CB4A0000}"/>
    <cellStyle name="Cellule liée 9" xfId="31166" hidden="1" xr:uid="{00000000-0005-0000-0000-0000CC4A0000}"/>
    <cellStyle name="Cellule liée 9" xfId="31212" hidden="1" xr:uid="{00000000-0005-0000-0000-0000CD4A0000}"/>
    <cellStyle name="Cellule liée 9" xfId="31446" hidden="1" xr:uid="{00000000-0005-0000-0000-0000CE4A0000}"/>
    <cellStyle name="Cellule liée 9" xfId="31505" hidden="1" xr:uid="{00000000-0005-0000-0000-0000CF4A0000}"/>
    <cellStyle name="Cellule liée 9" xfId="31524" hidden="1" xr:uid="{00000000-0005-0000-0000-0000D04A0000}"/>
    <cellStyle name="Cellule liée 9" xfId="31385" hidden="1" xr:uid="{00000000-0005-0000-0000-0000D14A0000}"/>
    <cellStyle name="Cellule liée 9" xfId="31379" hidden="1" xr:uid="{00000000-0005-0000-0000-0000D24A0000}"/>
    <cellStyle name="Cellule liée 9" xfId="31457" hidden="1" xr:uid="{00000000-0005-0000-0000-0000D34A0000}"/>
    <cellStyle name="Cellule liée 9" xfId="31414" hidden="1" xr:uid="{00000000-0005-0000-0000-0000D44A0000}"/>
    <cellStyle name="Cellule liée 9" xfId="31466" hidden="1" xr:uid="{00000000-0005-0000-0000-0000D54A0000}"/>
    <cellStyle name="Cellule liée 9" xfId="31806" hidden="1" xr:uid="{00000000-0005-0000-0000-0000D64A0000}"/>
    <cellStyle name="Cellule liée 9" xfId="30656" xr:uid="{00000000-0005-0000-0000-0000D74A0000}"/>
    <cellStyle name="Comma 2" xfId="290" xr:uid="{00000000-0005-0000-0000-0000D84A0000}"/>
    <cellStyle name="Comma 2 2" xfId="31886" xr:uid="{00000000-0005-0000-0000-0000D94A0000}"/>
    <cellStyle name="Comma 2 2 2" xfId="31887" xr:uid="{00000000-0005-0000-0000-0000DA4A0000}"/>
    <cellStyle name="Comma 2 2 3" xfId="31888" xr:uid="{00000000-0005-0000-0000-0000DB4A0000}"/>
    <cellStyle name="Comma 2 2 3 2" xfId="31889" xr:uid="{00000000-0005-0000-0000-0000DC4A0000}"/>
    <cellStyle name="Comma 2 2 4" xfId="31890" xr:uid="{00000000-0005-0000-0000-0000DD4A0000}"/>
    <cellStyle name="Comma 2 2 4 2" xfId="31891" xr:uid="{00000000-0005-0000-0000-0000DE4A0000}"/>
    <cellStyle name="Comma 2 2 5" xfId="31892" xr:uid="{00000000-0005-0000-0000-0000DF4A0000}"/>
    <cellStyle name="Comma 2 3" xfId="31893" xr:uid="{00000000-0005-0000-0000-0000E04A0000}"/>
    <cellStyle name="Comma 2 4" xfId="31894" xr:uid="{00000000-0005-0000-0000-0000E14A0000}"/>
    <cellStyle name="Comma 2 5" xfId="31885" xr:uid="{00000000-0005-0000-0000-0000E24A0000}"/>
    <cellStyle name="Comma 3" xfId="1343" xr:uid="{00000000-0005-0000-0000-0000E34A0000}"/>
    <cellStyle name="Comma 3 10" xfId="31895" xr:uid="{00000000-0005-0000-0000-0000E44A0000}"/>
    <cellStyle name="Comma 3 2" xfId="1353" xr:uid="{00000000-0005-0000-0000-0000E54A0000}"/>
    <cellStyle name="Comma 3 2 2" xfId="31897" xr:uid="{00000000-0005-0000-0000-0000E64A0000}"/>
    <cellStyle name="Comma 3 2 3" xfId="31898" xr:uid="{00000000-0005-0000-0000-0000E74A0000}"/>
    <cellStyle name="Comma 3 2 4" xfId="31899" xr:uid="{00000000-0005-0000-0000-0000E84A0000}"/>
    <cellStyle name="Comma 3 2 4 2" xfId="31900" xr:uid="{00000000-0005-0000-0000-0000E94A0000}"/>
    <cellStyle name="Comma 3 2 5" xfId="31901" xr:uid="{00000000-0005-0000-0000-0000EA4A0000}"/>
    <cellStyle name="Comma 3 2 5 2" xfId="31902" xr:uid="{00000000-0005-0000-0000-0000EB4A0000}"/>
    <cellStyle name="Comma 3 2 6" xfId="31903" xr:uid="{00000000-0005-0000-0000-0000EC4A0000}"/>
    <cellStyle name="Comma 3 2 7" xfId="31896" xr:uid="{00000000-0005-0000-0000-0000ED4A0000}"/>
    <cellStyle name="Comma 3 3" xfId="31904" xr:uid="{00000000-0005-0000-0000-0000EE4A0000}"/>
    <cellStyle name="Comma 3 4" xfId="31905" xr:uid="{00000000-0005-0000-0000-0000EF4A0000}"/>
    <cellStyle name="Comma 3 4 2" xfId="31906" xr:uid="{00000000-0005-0000-0000-0000F04A0000}"/>
    <cellStyle name="Comma 3 4 3" xfId="31907" xr:uid="{00000000-0005-0000-0000-0000F14A0000}"/>
    <cellStyle name="Comma 3 4 3 2" xfId="31908" xr:uid="{00000000-0005-0000-0000-0000F24A0000}"/>
    <cellStyle name="Comma 3 4 3 3" xfId="31909" xr:uid="{00000000-0005-0000-0000-0000F34A0000}"/>
    <cellStyle name="Comma 3 4 3 4" xfId="31910" xr:uid="{00000000-0005-0000-0000-0000F44A0000}"/>
    <cellStyle name="Comma 3 5" xfId="31911" xr:uid="{00000000-0005-0000-0000-0000F54A0000}"/>
    <cellStyle name="Comma 3 6" xfId="31912" xr:uid="{00000000-0005-0000-0000-0000F64A0000}"/>
    <cellStyle name="Comma 3 6 2" xfId="31913" xr:uid="{00000000-0005-0000-0000-0000F74A0000}"/>
    <cellStyle name="Comma 3 6 3" xfId="31914" xr:uid="{00000000-0005-0000-0000-0000F84A0000}"/>
    <cellStyle name="Comma 3 6 3 2" xfId="31915" xr:uid="{00000000-0005-0000-0000-0000F94A0000}"/>
    <cellStyle name="Comma 3 6 4" xfId="31916" xr:uid="{00000000-0005-0000-0000-0000FA4A0000}"/>
    <cellStyle name="Comma 3 6 4 2" xfId="31917" xr:uid="{00000000-0005-0000-0000-0000FB4A0000}"/>
    <cellStyle name="Comma 3 6 5" xfId="31918" xr:uid="{00000000-0005-0000-0000-0000FC4A0000}"/>
    <cellStyle name="Comma 3 7" xfId="31919" xr:uid="{00000000-0005-0000-0000-0000FD4A0000}"/>
    <cellStyle name="Comma 3 7 2" xfId="31920" xr:uid="{00000000-0005-0000-0000-0000FE4A0000}"/>
    <cellStyle name="Comma 3 8" xfId="31921" xr:uid="{00000000-0005-0000-0000-0000FF4A0000}"/>
    <cellStyle name="Comma 3 8 2" xfId="31922" xr:uid="{00000000-0005-0000-0000-0000004B0000}"/>
    <cellStyle name="Comma 3 9" xfId="31923" xr:uid="{00000000-0005-0000-0000-0000014B0000}"/>
    <cellStyle name="Comma 4" xfId="1349" xr:uid="{00000000-0005-0000-0000-0000024B0000}"/>
    <cellStyle name="Comma 4 2" xfId="1354" xr:uid="{00000000-0005-0000-0000-0000034B0000}"/>
    <cellStyle name="Comma 4 2 2" xfId="31926" xr:uid="{00000000-0005-0000-0000-0000044B0000}"/>
    <cellStyle name="Comma 4 2 3" xfId="31927" xr:uid="{00000000-0005-0000-0000-0000054B0000}"/>
    <cellStyle name="Comma 4 2 3 2" xfId="31928" xr:uid="{00000000-0005-0000-0000-0000064B0000}"/>
    <cellStyle name="Comma 4 2 4" xfId="31929" xr:uid="{00000000-0005-0000-0000-0000074B0000}"/>
    <cellStyle name="Comma 4 2 4 2" xfId="31930" xr:uid="{00000000-0005-0000-0000-0000084B0000}"/>
    <cellStyle name="Comma 4 2 5" xfId="31931" xr:uid="{00000000-0005-0000-0000-0000094B0000}"/>
    <cellStyle name="Comma 4 2 6" xfId="31925" xr:uid="{00000000-0005-0000-0000-00000A4B0000}"/>
    <cellStyle name="Comma 4 3" xfId="31932" xr:uid="{00000000-0005-0000-0000-00000B4B0000}"/>
    <cellStyle name="Comma 4 4" xfId="31933" xr:uid="{00000000-0005-0000-0000-00000C4B0000}"/>
    <cellStyle name="Comma 4 5" xfId="31934" xr:uid="{00000000-0005-0000-0000-00000D4B0000}"/>
    <cellStyle name="Comma 4 5 2" xfId="31935" xr:uid="{00000000-0005-0000-0000-00000E4B0000}"/>
    <cellStyle name="Comma 4 6" xfId="31936" xr:uid="{00000000-0005-0000-0000-00000F4B0000}"/>
    <cellStyle name="Comma 4 6 2" xfId="31937" xr:uid="{00000000-0005-0000-0000-0000104B0000}"/>
    <cellStyle name="Comma 4 7" xfId="31938" xr:uid="{00000000-0005-0000-0000-0000114B0000}"/>
    <cellStyle name="Comma 4 8" xfId="31924" xr:uid="{00000000-0005-0000-0000-0000124B0000}"/>
    <cellStyle name="Comma 5" xfId="31939" xr:uid="{00000000-0005-0000-0000-0000134B0000}"/>
    <cellStyle name="Comma 6" xfId="31940" xr:uid="{00000000-0005-0000-0000-0000144B0000}"/>
    <cellStyle name="Comma 6 2" xfId="31941" xr:uid="{00000000-0005-0000-0000-0000154B0000}"/>
    <cellStyle name="Comma 6 3" xfId="31942" xr:uid="{00000000-0005-0000-0000-0000164B0000}"/>
    <cellStyle name="Comma 6 3 2" xfId="31943" xr:uid="{00000000-0005-0000-0000-0000174B0000}"/>
    <cellStyle name="Comma 6 3 3" xfId="31944" xr:uid="{00000000-0005-0000-0000-0000184B0000}"/>
    <cellStyle name="Comma 6 3 4" xfId="31945" xr:uid="{00000000-0005-0000-0000-0000194B0000}"/>
    <cellStyle name="Comma 7" xfId="31946" xr:uid="{00000000-0005-0000-0000-00001A4B0000}"/>
    <cellStyle name="Comma 8" xfId="31884" xr:uid="{00000000-0005-0000-0000-00001B4B0000}"/>
    <cellStyle name="Comma 9" xfId="32158" xr:uid="{00000000-0005-0000-0000-00001C4B0000}"/>
    <cellStyle name="Commentaire" xfId="39" hidden="1" xr:uid="{00000000-0005-0000-0000-00001D4B0000}"/>
    <cellStyle name="Commentaire" xfId="56" hidden="1" xr:uid="{00000000-0005-0000-0000-00001E4B0000}"/>
    <cellStyle name="Commentaire" xfId="61" hidden="1" xr:uid="{00000000-0005-0000-0000-00001F4B0000}"/>
    <cellStyle name="Commentaire" xfId="65" hidden="1" xr:uid="{00000000-0005-0000-0000-0000204B0000}"/>
    <cellStyle name="Commentaire" xfId="69" hidden="1" xr:uid="{00000000-0005-0000-0000-0000214B0000}"/>
    <cellStyle name="Commentaire" xfId="73" hidden="1" xr:uid="{00000000-0005-0000-0000-0000224B0000}"/>
    <cellStyle name="Commentaire" xfId="77" hidden="1" xr:uid="{00000000-0005-0000-0000-0000234B0000}"/>
    <cellStyle name="Commentaire" xfId="81" hidden="1" xr:uid="{00000000-0005-0000-0000-0000244B0000}"/>
    <cellStyle name="Commentaire" xfId="84" hidden="1" xr:uid="{00000000-0005-0000-0000-0000254B0000}"/>
    <cellStyle name="Commentaire" xfId="87" hidden="1" xr:uid="{00000000-0005-0000-0000-0000264B0000}"/>
    <cellStyle name="Commentaire" xfId="92" xr:uid="{00000000-0005-0000-0000-0000274B0000}"/>
    <cellStyle name="Commentaire 10" xfId="159" hidden="1" xr:uid="{00000000-0005-0000-0000-0000284B0000}"/>
    <cellStyle name="Commentaire 10" xfId="262" hidden="1" xr:uid="{00000000-0005-0000-0000-0000294B0000}"/>
    <cellStyle name="Commentaire 10" xfId="321" hidden="1" xr:uid="{00000000-0005-0000-0000-00002A4B0000}"/>
    <cellStyle name="Commentaire 10" xfId="371" hidden="1" xr:uid="{00000000-0005-0000-0000-00002B4B0000}"/>
    <cellStyle name="Commentaire 10" xfId="421" hidden="1" xr:uid="{00000000-0005-0000-0000-00002C4B0000}"/>
    <cellStyle name="Commentaire 10" xfId="471" hidden="1" xr:uid="{00000000-0005-0000-0000-00002D4B0000}"/>
    <cellStyle name="Commentaire 10" xfId="520" hidden="1" xr:uid="{00000000-0005-0000-0000-00002E4B0000}"/>
    <cellStyle name="Commentaire 10" xfId="569" hidden="1" xr:uid="{00000000-0005-0000-0000-00002F4B0000}"/>
    <cellStyle name="Commentaire 10" xfId="616" hidden="1" xr:uid="{00000000-0005-0000-0000-0000304B0000}"/>
    <cellStyle name="Commentaire 10" xfId="663" hidden="1" xr:uid="{00000000-0005-0000-0000-0000314B0000}"/>
    <cellStyle name="Commentaire 10" xfId="708" hidden="1" xr:uid="{00000000-0005-0000-0000-0000324B0000}"/>
    <cellStyle name="Commentaire 10" xfId="747" hidden="1" xr:uid="{00000000-0005-0000-0000-0000334B0000}"/>
    <cellStyle name="Commentaire 10" xfId="784" hidden="1" xr:uid="{00000000-0005-0000-0000-0000344B0000}"/>
    <cellStyle name="Commentaire 10" xfId="818" hidden="1" xr:uid="{00000000-0005-0000-0000-0000354B0000}"/>
    <cellStyle name="Commentaire 10" xfId="914" hidden="1" xr:uid="{00000000-0005-0000-0000-0000364B0000}"/>
    <cellStyle name="Commentaire 10" xfId="927" hidden="1" xr:uid="{00000000-0005-0000-0000-0000374B0000}"/>
    <cellStyle name="Commentaire 10" xfId="999" hidden="1" xr:uid="{00000000-0005-0000-0000-0000384B0000}"/>
    <cellStyle name="Commentaire 10" xfId="859" hidden="1" xr:uid="{00000000-0005-0000-0000-0000394B0000}"/>
    <cellStyle name="Commentaire 10" xfId="941" hidden="1" xr:uid="{00000000-0005-0000-0000-00003A4B0000}"/>
    <cellStyle name="Commentaire 10" xfId="990" hidden="1" xr:uid="{00000000-0005-0000-0000-00003B4B0000}"/>
    <cellStyle name="Commentaire 10" xfId="1039" hidden="1" xr:uid="{00000000-0005-0000-0000-00003C4B0000}"/>
    <cellStyle name="Commentaire 10" xfId="1084" hidden="1" xr:uid="{00000000-0005-0000-0000-00003D4B0000}"/>
    <cellStyle name="Commentaire 10" xfId="1281" hidden="1" xr:uid="{00000000-0005-0000-0000-00003E4B0000}"/>
    <cellStyle name="Commentaire 10" xfId="1535" hidden="1" xr:uid="{00000000-0005-0000-0000-00003F4B0000}"/>
    <cellStyle name="Commentaire 10" xfId="1638" hidden="1" xr:uid="{00000000-0005-0000-0000-0000404B0000}"/>
    <cellStyle name="Commentaire 10" xfId="1697" hidden="1" xr:uid="{00000000-0005-0000-0000-0000414B0000}"/>
    <cellStyle name="Commentaire 10" xfId="1747" hidden="1" xr:uid="{00000000-0005-0000-0000-0000424B0000}"/>
    <cellStyle name="Commentaire 10" xfId="1797" hidden="1" xr:uid="{00000000-0005-0000-0000-0000434B0000}"/>
    <cellStyle name="Commentaire 10" xfId="1847" hidden="1" xr:uid="{00000000-0005-0000-0000-0000444B0000}"/>
    <cellStyle name="Commentaire 10" xfId="1896" hidden="1" xr:uid="{00000000-0005-0000-0000-0000454B0000}"/>
    <cellStyle name="Commentaire 10" xfId="1945" hidden="1" xr:uid="{00000000-0005-0000-0000-0000464B0000}"/>
    <cellStyle name="Commentaire 10" xfId="1992" hidden="1" xr:uid="{00000000-0005-0000-0000-0000474B0000}"/>
    <cellStyle name="Commentaire 10" xfId="2039" hidden="1" xr:uid="{00000000-0005-0000-0000-0000484B0000}"/>
    <cellStyle name="Commentaire 10" xfId="2084" hidden="1" xr:uid="{00000000-0005-0000-0000-0000494B0000}"/>
    <cellStyle name="Commentaire 10" xfId="2123" hidden="1" xr:uid="{00000000-0005-0000-0000-00004A4B0000}"/>
    <cellStyle name="Commentaire 10" xfId="2160" hidden="1" xr:uid="{00000000-0005-0000-0000-00004B4B0000}"/>
    <cellStyle name="Commentaire 10" xfId="2194" hidden="1" xr:uid="{00000000-0005-0000-0000-00004C4B0000}"/>
    <cellStyle name="Commentaire 10" xfId="2290" hidden="1" xr:uid="{00000000-0005-0000-0000-00004D4B0000}"/>
    <cellStyle name="Commentaire 10" xfId="2303" hidden="1" xr:uid="{00000000-0005-0000-0000-00004E4B0000}"/>
    <cellStyle name="Commentaire 10" xfId="2375" hidden="1" xr:uid="{00000000-0005-0000-0000-00004F4B0000}"/>
    <cellStyle name="Commentaire 10" xfId="2235" hidden="1" xr:uid="{00000000-0005-0000-0000-0000504B0000}"/>
    <cellStyle name="Commentaire 10" xfId="2317" hidden="1" xr:uid="{00000000-0005-0000-0000-0000514B0000}"/>
    <cellStyle name="Commentaire 10" xfId="2366" hidden="1" xr:uid="{00000000-0005-0000-0000-0000524B0000}"/>
    <cellStyle name="Commentaire 10" xfId="2415" hidden="1" xr:uid="{00000000-0005-0000-0000-0000534B0000}"/>
    <cellStyle name="Commentaire 10" xfId="2460" hidden="1" xr:uid="{00000000-0005-0000-0000-0000544B0000}"/>
    <cellStyle name="Commentaire 10" xfId="2656" hidden="1" xr:uid="{00000000-0005-0000-0000-0000554B0000}"/>
    <cellStyle name="Commentaire 10" xfId="1455" hidden="1" xr:uid="{00000000-0005-0000-0000-0000564B0000}"/>
    <cellStyle name="Commentaire 10" xfId="1468" hidden="1" xr:uid="{00000000-0005-0000-0000-0000574B0000}"/>
    <cellStyle name="Commentaire 10" xfId="2833" hidden="1" xr:uid="{00000000-0005-0000-0000-0000584B0000}"/>
    <cellStyle name="Commentaire 10" xfId="2892" hidden="1" xr:uid="{00000000-0005-0000-0000-0000594B0000}"/>
    <cellStyle name="Commentaire 10" xfId="2941" hidden="1" xr:uid="{00000000-0005-0000-0000-00005A4B0000}"/>
    <cellStyle name="Commentaire 10" xfId="2991" hidden="1" xr:uid="{00000000-0005-0000-0000-00005B4B0000}"/>
    <cellStyle name="Commentaire 10" xfId="3041" hidden="1" xr:uid="{00000000-0005-0000-0000-00005C4B0000}"/>
    <cellStyle name="Commentaire 10" xfId="3090" hidden="1" xr:uid="{00000000-0005-0000-0000-00005D4B0000}"/>
    <cellStyle name="Commentaire 10" xfId="3139" hidden="1" xr:uid="{00000000-0005-0000-0000-00005E4B0000}"/>
    <cellStyle name="Commentaire 10" xfId="3186" hidden="1" xr:uid="{00000000-0005-0000-0000-00005F4B0000}"/>
    <cellStyle name="Commentaire 10" xfId="3233" hidden="1" xr:uid="{00000000-0005-0000-0000-0000604B0000}"/>
    <cellStyle name="Commentaire 10" xfId="3278" hidden="1" xr:uid="{00000000-0005-0000-0000-0000614B0000}"/>
    <cellStyle name="Commentaire 10" xfId="3317" hidden="1" xr:uid="{00000000-0005-0000-0000-0000624B0000}"/>
    <cellStyle name="Commentaire 10" xfId="3354" hidden="1" xr:uid="{00000000-0005-0000-0000-0000634B0000}"/>
    <cellStyle name="Commentaire 10" xfId="3388" hidden="1" xr:uid="{00000000-0005-0000-0000-0000644B0000}"/>
    <cellStyle name="Commentaire 10" xfId="3483" hidden="1" xr:uid="{00000000-0005-0000-0000-0000654B0000}"/>
    <cellStyle name="Commentaire 10" xfId="3496" hidden="1" xr:uid="{00000000-0005-0000-0000-0000664B0000}"/>
    <cellStyle name="Commentaire 10" xfId="3567" hidden="1" xr:uid="{00000000-0005-0000-0000-0000674B0000}"/>
    <cellStyle name="Commentaire 10" xfId="3429" hidden="1" xr:uid="{00000000-0005-0000-0000-0000684B0000}"/>
    <cellStyle name="Commentaire 10" xfId="3510" hidden="1" xr:uid="{00000000-0005-0000-0000-0000694B0000}"/>
    <cellStyle name="Commentaire 10" xfId="3558" hidden="1" xr:uid="{00000000-0005-0000-0000-00006A4B0000}"/>
    <cellStyle name="Commentaire 10" xfId="3607" hidden="1" xr:uid="{00000000-0005-0000-0000-00006B4B0000}"/>
    <cellStyle name="Commentaire 10" xfId="3652" hidden="1" xr:uid="{00000000-0005-0000-0000-00006C4B0000}"/>
    <cellStyle name="Commentaire 10" xfId="3847" hidden="1" xr:uid="{00000000-0005-0000-0000-00006D4B0000}"/>
    <cellStyle name="Commentaire 10" xfId="3108" hidden="1" xr:uid="{00000000-0005-0000-0000-00006E4B0000}"/>
    <cellStyle name="Commentaire 10" xfId="3943" hidden="1" xr:uid="{00000000-0005-0000-0000-00006F4B0000}"/>
    <cellStyle name="Commentaire 10" xfId="4002" hidden="1" xr:uid="{00000000-0005-0000-0000-0000704B0000}"/>
    <cellStyle name="Commentaire 10" xfId="4052" hidden="1" xr:uid="{00000000-0005-0000-0000-0000714B0000}"/>
    <cellStyle name="Commentaire 10" xfId="4102" hidden="1" xr:uid="{00000000-0005-0000-0000-0000724B0000}"/>
    <cellStyle name="Commentaire 10" xfId="4152" hidden="1" xr:uid="{00000000-0005-0000-0000-0000734B0000}"/>
    <cellStyle name="Commentaire 10" xfId="4201" hidden="1" xr:uid="{00000000-0005-0000-0000-0000744B0000}"/>
    <cellStyle name="Commentaire 10" xfId="4250" hidden="1" xr:uid="{00000000-0005-0000-0000-0000754B0000}"/>
    <cellStyle name="Commentaire 10" xfId="4297" hidden="1" xr:uid="{00000000-0005-0000-0000-0000764B0000}"/>
    <cellStyle name="Commentaire 10" xfId="4344" hidden="1" xr:uid="{00000000-0005-0000-0000-0000774B0000}"/>
    <cellStyle name="Commentaire 10" xfId="4389" hidden="1" xr:uid="{00000000-0005-0000-0000-0000784B0000}"/>
    <cellStyle name="Commentaire 10" xfId="4428" hidden="1" xr:uid="{00000000-0005-0000-0000-0000794B0000}"/>
    <cellStyle name="Commentaire 10" xfId="4465" hidden="1" xr:uid="{00000000-0005-0000-0000-00007A4B0000}"/>
    <cellStyle name="Commentaire 10" xfId="4499" hidden="1" xr:uid="{00000000-0005-0000-0000-00007B4B0000}"/>
    <cellStyle name="Commentaire 10" xfId="4589" hidden="1" xr:uid="{00000000-0005-0000-0000-00007C4B0000}"/>
    <cellStyle name="Commentaire 10" xfId="4601" hidden="1" xr:uid="{00000000-0005-0000-0000-00007D4B0000}"/>
    <cellStyle name="Commentaire 10" xfId="4671" hidden="1" xr:uid="{00000000-0005-0000-0000-00007E4B0000}"/>
    <cellStyle name="Commentaire 10" xfId="4537" hidden="1" xr:uid="{00000000-0005-0000-0000-00007F4B0000}"/>
    <cellStyle name="Commentaire 10" xfId="4615" hidden="1" xr:uid="{00000000-0005-0000-0000-0000804B0000}"/>
    <cellStyle name="Commentaire 10" xfId="4662" hidden="1" xr:uid="{00000000-0005-0000-0000-0000814B0000}"/>
    <cellStyle name="Commentaire 10" xfId="4711" hidden="1" xr:uid="{00000000-0005-0000-0000-0000824B0000}"/>
    <cellStyle name="Commentaire 10" xfId="4756" hidden="1" xr:uid="{00000000-0005-0000-0000-0000834B0000}"/>
    <cellStyle name="Commentaire 10" xfId="4947" hidden="1" xr:uid="{00000000-0005-0000-0000-0000844B0000}"/>
    <cellStyle name="Commentaire 10" xfId="3971" hidden="1" xr:uid="{00000000-0005-0000-0000-0000854B0000}"/>
    <cellStyle name="Commentaire 10" xfId="5044" hidden="1" xr:uid="{00000000-0005-0000-0000-0000864B0000}"/>
    <cellStyle name="Commentaire 10" xfId="5102" hidden="1" xr:uid="{00000000-0005-0000-0000-0000874B0000}"/>
    <cellStyle name="Commentaire 10" xfId="5151" hidden="1" xr:uid="{00000000-0005-0000-0000-0000884B0000}"/>
    <cellStyle name="Commentaire 10" xfId="5201" hidden="1" xr:uid="{00000000-0005-0000-0000-0000894B0000}"/>
    <cellStyle name="Commentaire 10" xfId="5251" hidden="1" xr:uid="{00000000-0005-0000-0000-00008A4B0000}"/>
    <cellStyle name="Commentaire 10" xfId="5300" hidden="1" xr:uid="{00000000-0005-0000-0000-00008B4B0000}"/>
    <cellStyle name="Commentaire 10" xfId="5349" hidden="1" xr:uid="{00000000-0005-0000-0000-00008C4B0000}"/>
    <cellStyle name="Commentaire 10" xfId="5396" hidden="1" xr:uid="{00000000-0005-0000-0000-00008D4B0000}"/>
    <cellStyle name="Commentaire 10" xfId="5443" hidden="1" xr:uid="{00000000-0005-0000-0000-00008E4B0000}"/>
    <cellStyle name="Commentaire 10" xfId="5488" hidden="1" xr:uid="{00000000-0005-0000-0000-00008F4B0000}"/>
    <cellStyle name="Commentaire 10" xfId="5527" hidden="1" xr:uid="{00000000-0005-0000-0000-0000904B0000}"/>
    <cellStyle name="Commentaire 10" xfId="5564" hidden="1" xr:uid="{00000000-0005-0000-0000-0000914B0000}"/>
    <cellStyle name="Commentaire 10" xfId="5598" hidden="1" xr:uid="{00000000-0005-0000-0000-0000924B0000}"/>
    <cellStyle name="Commentaire 10" xfId="5688" hidden="1" xr:uid="{00000000-0005-0000-0000-0000934B0000}"/>
    <cellStyle name="Commentaire 10" xfId="5700" hidden="1" xr:uid="{00000000-0005-0000-0000-0000944B0000}"/>
    <cellStyle name="Commentaire 10" xfId="5768" hidden="1" xr:uid="{00000000-0005-0000-0000-0000954B0000}"/>
    <cellStyle name="Commentaire 10" xfId="5636" hidden="1" xr:uid="{00000000-0005-0000-0000-0000964B0000}"/>
    <cellStyle name="Commentaire 10" xfId="5714" hidden="1" xr:uid="{00000000-0005-0000-0000-0000974B0000}"/>
    <cellStyle name="Commentaire 10" xfId="5759" hidden="1" xr:uid="{00000000-0005-0000-0000-0000984B0000}"/>
    <cellStyle name="Commentaire 10" xfId="5808" hidden="1" xr:uid="{00000000-0005-0000-0000-0000994B0000}"/>
    <cellStyle name="Commentaire 10" xfId="5853" hidden="1" xr:uid="{00000000-0005-0000-0000-00009A4B0000}"/>
    <cellStyle name="Commentaire 10" xfId="6044" hidden="1" xr:uid="{00000000-0005-0000-0000-00009B4B0000}"/>
    <cellStyle name="Commentaire 10" xfId="6218" hidden="1" xr:uid="{00000000-0005-0000-0000-00009C4B0000}"/>
    <cellStyle name="Commentaire 10" xfId="6321" hidden="1" xr:uid="{00000000-0005-0000-0000-00009D4B0000}"/>
    <cellStyle name="Commentaire 10" xfId="6380" hidden="1" xr:uid="{00000000-0005-0000-0000-00009E4B0000}"/>
    <cellStyle name="Commentaire 10" xfId="6430" hidden="1" xr:uid="{00000000-0005-0000-0000-00009F4B0000}"/>
    <cellStyle name="Commentaire 10" xfId="6480" hidden="1" xr:uid="{00000000-0005-0000-0000-0000A04B0000}"/>
    <cellStyle name="Commentaire 10" xfId="6530" hidden="1" xr:uid="{00000000-0005-0000-0000-0000A14B0000}"/>
    <cellStyle name="Commentaire 10" xfId="6579" hidden="1" xr:uid="{00000000-0005-0000-0000-0000A24B0000}"/>
    <cellStyle name="Commentaire 10" xfId="6628" hidden="1" xr:uid="{00000000-0005-0000-0000-0000A34B0000}"/>
    <cellStyle name="Commentaire 10" xfId="6675" hidden="1" xr:uid="{00000000-0005-0000-0000-0000A44B0000}"/>
    <cellStyle name="Commentaire 10" xfId="6722" hidden="1" xr:uid="{00000000-0005-0000-0000-0000A54B0000}"/>
    <cellStyle name="Commentaire 10" xfId="6767" hidden="1" xr:uid="{00000000-0005-0000-0000-0000A64B0000}"/>
    <cellStyle name="Commentaire 10" xfId="6806" hidden="1" xr:uid="{00000000-0005-0000-0000-0000A74B0000}"/>
    <cellStyle name="Commentaire 10" xfId="6843" hidden="1" xr:uid="{00000000-0005-0000-0000-0000A84B0000}"/>
    <cellStyle name="Commentaire 10" xfId="6877" hidden="1" xr:uid="{00000000-0005-0000-0000-0000A94B0000}"/>
    <cellStyle name="Commentaire 10" xfId="6971" hidden="1" xr:uid="{00000000-0005-0000-0000-0000AA4B0000}"/>
    <cellStyle name="Commentaire 10" xfId="6984" hidden="1" xr:uid="{00000000-0005-0000-0000-0000AB4B0000}"/>
    <cellStyle name="Commentaire 10" xfId="7056" hidden="1" xr:uid="{00000000-0005-0000-0000-0000AC4B0000}"/>
    <cellStyle name="Commentaire 10" xfId="6917" hidden="1" xr:uid="{00000000-0005-0000-0000-0000AD4B0000}"/>
    <cellStyle name="Commentaire 10" xfId="6998" hidden="1" xr:uid="{00000000-0005-0000-0000-0000AE4B0000}"/>
    <cellStyle name="Commentaire 10" xfId="7047" hidden="1" xr:uid="{00000000-0005-0000-0000-0000AF4B0000}"/>
    <cellStyle name="Commentaire 10" xfId="7096" hidden="1" xr:uid="{00000000-0005-0000-0000-0000B04B0000}"/>
    <cellStyle name="Commentaire 10" xfId="7141" hidden="1" xr:uid="{00000000-0005-0000-0000-0000B14B0000}"/>
    <cellStyle name="Commentaire 10" xfId="7337" hidden="1" xr:uid="{00000000-0005-0000-0000-0000B24B0000}"/>
    <cellStyle name="Commentaire 10" xfId="7495" hidden="1" xr:uid="{00000000-0005-0000-0000-0000B34B0000}"/>
    <cellStyle name="Commentaire 10" xfId="7589" hidden="1" xr:uid="{00000000-0005-0000-0000-0000B44B0000}"/>
    <cellStyle name="Commentaire 10" xfId="7647" hidden="1" xr:uid="{00000000-0005-0000-0000-0000B54B0000}"/>
    <cellStyle name="Commentaire 10" xfId="7697" hidden="1" xr:uid="{00000000-0005-0000-0000-0000B64B0000}"/>
    <cellStyle name="Commentaire 10" xfId="7747" hidden="1" xr:uid="{00000000-0005-0000-0000-0000B74B0000}"/>
    <cellStyle name="Commentaire 10" xfId="7797" hidden="1" xr:uid="{00000000-0005-0000-0000-0000B84B0000}"/>
    <cellStyle name="Commentaire 10" xfId="7846" hidden="1" xr:uid="{00000000-0005-0000-0000-0000B94B0000}"/>
    <cellStyle name="Commentaire 10" xfId="7895" hidden="1" xr:uid="{00000000-0005-0000-0000-0000BA4B0000}"/>
    <cellStyle name="Commentaire 10" xfId="7942" hidden="1" xr:uid="{00000000-0005-0000-0000-0000BB4B0000}"/>
    <cellStyle name="Commentaire 10" xfId="7989" hidden="1" xr:uid="{00000000-0005-0000-0000-0000BC4B0000}"/>
    <cellStyle name="Commentaire 10" xfId="8034" hidden="1" xr:uid="{00000000-0005-0000-0000-0000BD4B0000}"/>
    <cellStyle name="Commentaire 10" xfId="8073" hidden="1" xr:uid="{00000000-0005-0000-0000-0000BE4B0000}"/>
    <cellStyle name="Commentaire 10" xfId="8110" hidden="1" xr:uid="{00000000-0005-0000-0000-0000BF4B0000}"/>
    <cellStyle name="Commentaire 10" xfId="8144" hidden="1" xr:uid="{00000000-0005-0000-0000-0000C04B0000}"/>
    <cellStyle name="Commentaire 10" xfId="8236" hidden="1" xr:uid="{00000000-0005-0000-0000-0000C14B0000}"/>
    <cellStyle name="Commentaire 10" xfId="8248" hidden="1" xr:uid="{00000000-0005-0000-0000-0000C24B0000}"/>
    <cellStyle name="Commentaire 10" xfId="8317" hidden="1" xr:uid="{00000000-0005-0000-0000-0000C34B0000}"/>
    <cellStyle name="Commentaire 10" xfId="8182" hidden="1" xr:uid="{00000000-0005-0000-0000-0000C44B0000}"/>
    <cellStyle name="Commentaire 10" xfId="8262" hidden="1" xr:uid="{00000000-0005-0000-0000-0000C54B0000}"/>
    <cellStyle name="Commentaire 10" xfId="8308" hidden="1" xr:uid="{00000000-0005-0000-0000-0000C64B0000}"/>
    <cellStyle name="Commentaire 10" xfId="8357" hidden="1" xr:uid="{00000000-0005-0000-0000-0000C74B0000}"/>
    <cellStyle name="Commentaire 10" xfId="8402" hidden="1" xr:uid="{00000000-0005-0000-0000-0000C84B0000}"/>
    <cellStyle name="Commentaire 10" xfId="8595" hidden="1" xr:uid="{00000000-0005-0000-0000-0000C94B0000}"/>
    <cellStyle name="Commentaire 10" xfId="7436" hidden="1" xr:uid="{00000000-0005-0000-0000-0000CA4B0000}"/>
    <cellStyle name="Commentaire 10" xfId="6101" hidden="1" xr:uid="{00000000-0005-0000-0000-0000CB4B0000}"/>
    <cellStyle name="Commentaire 10" xfId="8696" hidden="1" xr:uid="{00000000-0005-0000-0000-0000CC4B0000}"/>
    <cellStyle name="Commentaire 10" xfId="8755" hidden="1" xr:uid="{00000000-0005-0000-0000-0000CD4B0000}"/>
    <cellStyle name="Commentaire 10" xfId="8805" hidden="1" xr:uid="{00000000-0005-0000-0000-0000CE4B0000}"/>
    <cellStyle name="Commentaire 10" xfId="8854" hidden="1" xr:uid="{00000000-0005-0000-0000-0000CF4B0000}"/>
    <cellStyle name="Commentaire 10" xfId="8904" hidden="1" xr:uid="{00000000-0005-0000-0000-0000D04B0000}"/>
    <cellStyle name="Commentaire 10" xfId="8953" hidden="1" xr:uid="{00000000-0005-0000-0000-0000D14B0000}"/>
    <cellStyle name="Commentaire 10" xfId="9002" hidden="1" xr:uid="{00000000-0005-0000-0000-0000D24B0000}"/>
    <cellStyle name="Commentaire 10" xfId="9049" hidden="1" xr:uid="{00000000-0005-0000-0000-0000D34B0000}"/>
    <cellStyle name="Commentaire 10" xfId="9096" hidden="1" xr:uid="{00000000-0005-0000-0000-0000D44B0000}"/>
    <cellStyle name="Commentaire 10" xfId="9141" hidden="1" xr:uid="{00000000-0005-0000-0000-0000D54B0000}"/>
    <cellStyle name="Commentaire 10" xfId="9180" hidden="1" xr:uid="{00000000-0005-0000-0000-0000D64B0000}"/>
    <cellStyle name="Commentaire 10" xfId="9217" hidden="1" xr:uid="{00000000-0005-0000-0000-0000D74B0000}"/>
    <cellStyle name="Commentaire 10" xfId="9251" hidden="1" xr:uid="{00000000-0005-0000-0000-0000D84B0000}"/>
    <cellStyle name="Commentaire 10" xfId="9347" hidden="1" xr:uid="{00000000-0005-0000-0000-0000D94B0000}"/>
    <cellStyle name="Commentaire 10" xfId="9360" hidden="1" xr:uid="{00000000-0005-0000-0000-0000DA4B0000}"/>
    <cellStyle name="Commentaire 10" xfId="9432" hidden="1" xr:uid="{00000000-0005-0000-0000-0000DB4B0000}"/>
    <cellStyle name="Commentaire 10" xfId="9292" hidden="1" xr:uid="{00000000-0005-0000-0000-0000DC4B0000}"/>
    <cellStyle name="Commentaire 10" xfId="9374" hidden="1" xr:uid="{00000000-0005-0000-0000-0000DD4B0000}"/>
    <cellStyle name="Commentaire 10" xfId="9423" hidden="1" xr:uid="{00000000-0005-0000-0000-0000DE4B0000}"/>
    <cellStyle name="Commentaire 10" xfId="9472" hidden="1" xr:uid="{00000000-0005-0000-0000-0000DF4B0000}"/>
    <cellStyle name="Commentaire 10" xfId="9517" hidden="1" xr:uid="{00000000-0005-0000-0000-0000E04B0000}"/>
    <cellStyle name="Commentaire 10" xfId="9714" hidden="1" xr:uid="{00000000-0005-0000-0000-0000E14B0000}"/>
    <cellStyle name="Commentaire 10" xfId="9875" hidden="1" xr:uid="{00000000-0005-0000-0000-0000E24B0000}"/>
    <cellStyle name="Commentaire 10" xfId="9969" hidden="1" xr:uid="{00000000-0005-0000-0000-0000E34B0000}"/>
    <cellStyle name="Commentaire 10" xfId="10027" hidden="1" xr:uid="{00000000-0005-0000-0000-0000E44B0000}"/>
    <cellStyle name="Commentaire 10" xfId="10077" hidden="1" xr:uid="{00000000-0005-0000-0000-0000E54B0000}"/>
    <cellStyle name="Commentaire 10" xfId="10127" hidden="1" xr:uid="{00000000-0005-0000-0000-0000E64B0000}"/>
    <cellStyle name="Commentaire 10" xfId="10177" hidden="1" xr:uid="{00000000-0005-0000-0000-0000E74B0000}"/>
    <cellStyle name="Commentaire 10" xfId="10226" hidden="1" xr:uid="{00000000-0005-0000-0000-0000E84B0000}"/>
    <cellStyle name="Commentaire 10" xfId="10275" hidden="1" xr:uid="{00000000-0005-0000-0000-0000E94B0000}"/>
    <cellStyle name="Commentaire 10" xfId="10322" hidden="1" xr:uid="{00000000-0005-0000-0000-0000EA4B0000}"/>
    <cellStyle name="Commentaire 10" xfId="10369" hidden="1" xr:uid="{00000000-0005-0000-0000-0000EB4B0000}"/>
    <cellStyle name="Commentaire 10" xfId="10414" hidden="1" xr:uid="{00000000-0005-0000-0000-0000EC4B0000}"/>
    <cellStyle name="Commentaire 10" xfId="10453" hidden="1" xr:uid="{00000000-0005-0000-0000-0000ED4B0000}"/>
    <cellStyle name="Commentaire 10" xfId="10490" hidden="1" xr:uid="{00000000-0005-0000-0000-0000EE4B0000}"/>
    <cellStyle name="Commentaire 10" xfId="10524" hidden="1" xr:uid="{00000000-0005-0000-0000-0000EF4B0000}"/>
    <cellStyle name="Commentaire 10" xfId="10616" hidden="1" xr:uid="{00000000-0005-0000-0000-0000F04B0000}"/>
    <cellStyle name="Commentaire 10" xfId="10628" hidden="1" xr:uid="{00000000-0005-0000-0000-0000F14B0000}"/>
    <cellStyle name="Commentaire 10" xfId="10697" hidden="1" xr:uid="{00000000-0005-0000-0000-0000F24B0000}"/>
    <cellStyle name="Commentaire 10" xfId="10562" hidden="1" xr:uid="{00000000-0005-0000-0000-0000F34B0000}"/>
    <cellStyle name="Commentaire 10" xfId="10642" hidden="1" xr:uid="{00000000-0005-0000-0000-0000F44B0000}"/>
    <cellStyle name="Commentaire 10" xfId="10688" hidden="1" xr:uid="{00000000-0005-0000-0000-0000F54B0000}"/>
    <cellStyle name="Commentaire 10" xfId="10737" hidden="1" xr:uid="{00000000-0005-0000-0000-0000F64B0000}"/>
    <cellStyle name="Commentaire 10" xfId="10782" hidden="1" xr:uid="{00000000-0005-0000-0000-0000F74B0000}"/>
    <cellStyle name="Commentaire 10" xfId="10976" hidden="1" xr:uid="{00000000-0005-0000-0000-0000F84B0000}"/>
    <cellStyle name="Commentaire 10" xfId="9816" hidden="1" xr:uid="{00000000-0005-0000-0000-0000F94B0000}"/>
    <cellStyle name="Commentaire 10" xfId="6154" hidden="1" xr:uid="{00000000-0005-0000-0000-0000FA4B0000}"/>
    <cellStyle name="Commentaire 10" xfId="11038" hidden="1" xr:uid="{00000000-0005-0000-0000-0000FB4B0000}"/>
    <cellStyle name="Commentaire 10" xfId="11097" hidden="1" xr:uid="{00000000-0005-0000-0000-0000FC4B0000}"/>
    <cellStyle name="Commentaire 10" xfId="11147" hidden="1" xr:uid="{00000000-0005-0000-0000-0000FD4B0000}"/>
    <cellStyle name="Commentaire 10" xfId="11197" hidden="1" xr:uid="{00000000-0005-0000-0000-0000FE4B0000}"/>
    <cellStyle name="Commentaire 10" xfId="11247" hidden="1" xr:uid="{00000000-0005-0000-0000-0000FF4B0000}"/>
    <cellStyle name="Commentaire 10" xfId="11296" hidden="1" xr:uid="{00000000-0005-0000-0000-0000004C0000}"/>
    <cellStyle name="Commentaire 10" xfId="11345" hidden="1" xr:uid="{00000000-0005-0000-0000-0000014C0000}"/>
    <cellStyle name="Commentaire 10" xfId="11392" hidden="1" xr:uid="{00000000-0005-0000-0000-0000024C0000}"/>
    <cellStyle name="Commentaire 10" xfId="11439" hidden="1" xr:uid="{00000000-0005-0000-0000-0000034C0000}"/>
    <cellStyle name="Commentaire 10" xfId="11484" hidden="1" xr:uid="{00000000-0005-0000-0000-0000044C0000}"/>
    <cellStyle name="Commentaire 10" xfId="11523" hidden="1" xr:uid="{00000000-0005-0000-0000-0000054C0000}"/>
    <cellStyle name="Commentaire 10" xfId="11560" hidden="1" xr:uid="{00000000-0005-0000-0000-0000064C0000}"/>
    <cellStyle name="Commentaire 10" xfId="11594" hidden="1" xr:uid="{00000000-0005-0000-0000-0000074C0000}"/>
    <cellStyle name="Commentaire 10" xfId="11686" hidden="1" xr:uid="{00000000-0005-0000-0000-0000084C0000}"/>
    <cellStyle name="Commentaire 10" xfId="11699" hidden="1" xr:uid="{00000000-0005-0000-0000-0000094C0000}"/>
    <cellStyle name="Commentaire 10" xfId="11768" hidden="1" xr:uid="{00000000-0005-0000-0000-00000A4C0000}"/>
    <cellStyle name="Commentaire 10" xfId="11634" hidden="1" xr:uid="{00000000-0005-0000-0000-00000B4C0000}"/>
    <cellStyle name="Commentaire 10" xfId="11713" hidden="1" xr:uid="{00000000-0005-0000-0000-00000C4C0000}"/>
    <cellStyle name="Commentaire 10" xfId="11759" hidden="1" xr:uid="{00000000-0005-0000-0000-00000D4C0000}"/>
    <cellStyle name="Commentaire 10" xfId="11808" hidden="1" xr:uid="{00000000-0005-0000-0000-00000E4C0000}"/>
    <cellStyle name="Commentaire 10" xfId="11853" hidden="1" xr:uid="{00000000-0005-0000-0000-00000F4C0000}"/>
    <cellStyle name="Commentaire 10" xfId="12045" hidden="1" xr:uid="{00000000-0005-0000-0000-0000104C0000}"/>
    <cellStyle name="Commentaire 10" xfId="12175" hidden="1" xr:uid="{00000000-0005-0000-0000-0000114C0000}"/>
    <cellStyle name="Commentaire 10" xfId="12268" hidden="1" xr:uid="{00000000-0005-0000-0000-0000124C0000}"/>
    <cellStyle name="Commentaire 10" xfId="12326" hidden="1" xr:uid="{00000000-0005-0000-0000-0000134C0000}"/>
    <cellStyle name="Commentaire 10" xfId="12376" hidden="1" xr:uid="{00000000-0005-0000-0000-0000144C0000}"/>
    <cellStyle name="Commentaire 10" xfId="12426" hidden="1" xr:uid="{00000000-0005-0000-0000-0000154C0000}"/>
    <cellStyle name="Commentaire 10" xfId="12476" hidden="1" xr:uid="{00000000-0005-0000-0000-0000164C0000}"/>
    <cellStyle name="Commentaire 10" xfId="12525" hidden="1" xr:uid="{00000000-0005-0000-0000-0000174C0000}"/>
    <cellStyle name="Commentaire 10" xfId="12574" hidden="1" xr:uid="{00000000-0005-0000-0000-0000184C0000}"/>
    <cellStyle name="Commentaire 10" xfId="12621" hidden="1" xr:uid="{00000000-0005-0000-0000-0000194C0000}"/>
    <cellStyle name="Commentaire 10" xfId="12668" hidden="1" xr:uid="{00000000-0005-0000-0000-00001A4C0000}"/>
    <cellStyle name="Commentaire 10" xfId="12713" hidden="1" xr:uid="{00000000-0005-0000-0000-00001B4C0000}"/>
    <cellStyle name="Commentaire 10" xfId="12752" hidden="1" xr:uid="{00000000-0005-0000-0000-00001C4C0000}"/>
    <cellStyle name="Commentaire 10" xfId="12789" hidden="1" xr:uid="{00000000-0005-0000-0000-00001D4C0000}"/>
    <cellStyle name="Commentaire 10" xfId="12823" hidden="1" xr:uid="{00000000-0005-0000-0000-00001E4C0000}"/>
    <cellStyle name="Commentaire 10" xfId="12914" hidden="1" xr:uid="{00000000-0005-0000-0000-00001F4C0000}"/>
    <cellStyle name="Commentaire 10" xfId="12926" hidden="1" xr:uid="{00000000-0005-0000-0000-0000204C0000}"/>
    <cellStyle name="Commentaire 10" xfId="12994" hidden="1" xr:uid="{00000000-0005-0000-0000-0000214C0000}"/>
    <cellStyle name="Commentaire 10" xfId="12861" hidden="1" xr:uid="{00000000-0005-0000-0000-0000224C0000}"/>
    <cellStyle name="Commentaire 10" xfId="12940" hidden="1" xr:uid="{00000000-0005-0000-0000-0000234C0000}"/>
    <cellStyle name="Commentaire 10" xfId="12985" hidden="1" xr:uid="{00000000-0005-0000-0000-0000244C0000}"/>
    <cellStyle name="Commentaire 10" xfId="13034" hidden="1" xr:uid="{00000000-0005-0000-0000-0000254C0000}"/>
    <cellStyle name="Commentaire 10" xfId="13079" hidden="1" xr:uid="{00000000-0005-0000-0000-0000264C0000}"/>
    <cellStyle name="Commentaire 10" xfId="13270" hidden="1" xr:uid="{00000000-0005-0000-0000-0000274C0000}"/>
    <cellStyle name="Commentaire 10" xfId="12117" hidden="1" xr:uid="{00000000-0005-0000-0000-0000284C0000}"/>
    <cellStyle name="Commentaire 10" xfId="9771" hidden="1" xr:uid="{00000000-0005-0000-0000-0000294C0000}"/>
    <cellStyle name="Commentaire 10" xfId="6924" hidden="1" xr:uid="{00000000-0005-0000-0000-00002A4C0000}"/>
    <cellStyle name="Commentaire 10" xfId="13329" hidden="1" xr:uid="{00000000-0005-0000-0000-00002B4C0000}"/>
    <cellStyle name="Commentaire 10" xfId="13378" hidden="1" xr:uid="{00000000-0005-0000-0000-00002C4C0000}"/>
    <cellStyle name="Commentaire 10" xfId="13427" hidden="1" xr:uid="{00000000-0005-0000-0000-00002D4C0000}"/>
    <cellStyle name="Commentaire 10" xfId="13476" hidden="1" xr:uid="{00000000-0005-0000-0000-00002E4C0000}"/>
    <cellStyle name="Commentaire 10" xfId="13524" hidden="1" xr:uid="{00000000-0005-0000-0000-00002F4C0000}"/>
    <cellStyle name="Commentaire 10" xfId="13572" hidden="1" xr:uid="{00000000-0005-0000-0000-0000304C0000}"/>
    <cellStyle name="Commentaire 10" xfId="13618" hidden="1" xr:uid="{00000000-0005-0000-0000-0000314C0000}"/>
    <cellStyle name="Commentaire 10" xfId="13665" hidden="1" xr:uid="{00000000-0005-0000-0000-0000324C0000}"/>
    <cellStyle name="Commentaire 10" xfId="13710" hidden="1" xr:uid="{00000000-0005-0000-0000-0000334C0000}"/>
    <cellStyle name="Commentaire 10" xfId="13749" hidden="1" xr:uid="{00000000-0005-0000-0000-0000344C0000}"/>
    <cellStyle name="Commentaire 10" xfId="13786" hidden="1" xr:uid="{00000000-0005-0000-0000-0000354C0000}"/>
    <cellStyle name="Commentaire 10" xfId="13820" hidden="1" xr:uid="{00000000-0005-0000-0000-0000364C0000}"/>
    <cellStyle name="Commentaire 10" xfId="13910" hidden="1" xr:uid="{00000000-0005-0000-0000-0000374C0000}"/>
    <cellStyle name="Commentaire 10" xfId="13922" hidden="1" xr:uid="{00000000-0005-0000-0000-0000384C0000}"/>
    <cellStyle name="Commentaire 10" xfId="13990" hidden="1" xr:uid="{00000000-0005-0000-0000-0000394C0000}"/>
    <cellStyle name="Commentaire 10" xfId="13858" hidden="1" xr:uid="{00000000-0005-0000-0000-00003A4C0000}"/>
    <cellStyle name="Commentaire 10" xfId="13936" hidden="1" xr:uid="{00000000-0005-0000-0000-00003B4C0000}"/>
    <cellStyle name="Commentaire 10" xfId="13981" hidden="1" xr:uid="{00000000-0005-0000-0000-00003C4C0000}"/>
    <cellStyle name="Commentaire 10" xfId="14030" hidden="1" xr:uid="{00000000-0005-0000-0000-00003D4C0000}"/>
    <cellStyle name="Commentaire 10" xfId="14075" hidden="1" xr:uid="{00000000-0005-0000-0000-00003E4C0000}"/>
    <cellStyle name="Commentaire 10" xfId="14266" hidden="1" xr:uid="{00000000-0005-0000-0000-00003F4C0000}"/>
    <cellStyle name="Commentaire 10" xfId="14374" hidden="1" xr:uid="{00000000-0005-0000-0000-0000404C0000}"/>
    <cellStyle name="Commentaire 10" xfId="14467" hidden="1" xr:uid="{00000000-0005-0000-0000-0000414C0000}"/>
    <cellStyle name="Commentaire 10" xfId="14525" hidden="1" xr:uid="{00000000-0005-0000-0000-0000424C0000}"/>
    <cellStyle name="Commentaire 10" xfId="14575" hidden="1" xr:uid="{00000000-0005-0000-0000-0000434C0000}"/>
    <cellStyle name="Commentaire 10" xfId="14625" hidden="1" xr:uid="{00000000-0005-0000-0000-0000444C0000}"/>
    <cellStyle name="Commentaire 10" xfId="14675" hidden="1" xr:uid="{00000000-0005-0000-0000-0000454C0000}"/>
    <cellStyle name="Commentaire 10" xfId="14724" hidden="1" xr:uid="{00000000-0005-0000-0000-0000464C0000}"/>
    <cellStyle name="Commentaire 10" xfId="14773" hidden="1" xr:uid="{00000000-0005-0000-0000-0000474C0000}"/>
    <cellStyle name="Commentaire 10" xfId="14820" hidden="1" xr:uid="{00000000-0005-0000-0000-0000484C0000}"/>
    <cellStyle name="Commentaire 10" xfId="14867" hidden="1" xr:uid="{00000000-0005-0000-0000-0000494C0000}"/>
    <cellStyle name="Commentaire 10" xfId="14912" hidden="1" xr:uid="{00000000-0005-0000-0000-00004A4C0000}"/>
    <cellStyle name="Commentaire 10" xfId="14951" hidden="1" xr:uid="{00000000-0005-0000-0000-00004B4C0000}"/>
    <cellStyle name="Commentaire 10" xfId="14988" hidden="1" xr:uid="{00000000-0005-0000-0000-00004C4C0000}"/>
    <cellStyle name="Commentaire 10" xfId="15022" hidden="1" xr:uid="{00000000-0005-0000-0000-00004D4C0000}"/>
    <cellStyle name="Commentaire 10" xfId="15113" hidden="1" xr:uid="{00000000-0005-0000-0000-00004E4C0000}"/>
    <cellStyle name="Commentaire 10" xfId="15125" hidden="1" xr:uid="{00000000-0005-0000-0000-00004F4C0000}"/>
    <cellStyle name="Commentaire 10" xfId="15194" hidden="1" xr:uid="{00000000-0005-0000-0000-0000504C0000}"/>
    <cellStyle name="Commentaire 10" xfId="15060" hidden="1" xr:uid="{00000000-0005-0000-0000-0000514C0000}"/>
    <cellStyle name="Commentaire 10" xfId="15139" hidden="1" xr:uid="{00000000-0005-0000-0000-0000524C0000}"/>
    <cellStyle name="Commentaire 10" xfId="15185" hidden="1" xr:uid="{00000000-0005-0000-0000-0000534C0000}"/>
    <cellStyle name="Commentaire 10" xfId="15234" hidden="1" xr:uid="{00000000-0005-0000-0000-0000544C0000}"/>
    <cellStyle name="Commentaire 10" xfId="15279" hidden="1" xr:uid="{00000000-0005-0000-0000-0000554C0000}"/>
    <cellStyle name="Commentaire 10" xfId="15471" hidden="1" xr:uid="{00000000-0005-0000-0000-0000564C0000}"/>
    <cellStyle name="Commentaire 10" xfId="14316" hidden="1" xr:uid="{00000000-0005-0000-0000-0000574C0000}"/>
    <cellStyle name="Commentaire 10" xfId="15656" hidden="1" xr:uid="{00000000-0005-0000-0000-0000584C0000}"/>
    <cellStyle name="Commentaire 10" xfId="15759" hidden="1" xr:uid="{00000000-0005-0000-0000-0000594C0000}"/>
    <cellStyle name="Commentaire 10" xfId="15818" hidden="1" xr:uid="{00000000-0005-0000-0000-00005A4C0000}"/>
    <cellStyle name="Commentaire 10" xfId="15868" hidden="1" xr:uid="{00000000-0005-0000-0000-00005B4C0000}"/>
    <cellStyle name="Commentaire 10" xfId="15918" hidden="1" xr:uid="{00000000-0005-0000-0000-00005C4C0000}"/>
    <cellStyle name="Commentaire 10" xfId="15968" hidden="1" xr:uid="{00000000-0005-0000-0000-00005D4C0000}"/>
    <cellStyle name="Commentaire 10" xfId="16017" hidden="1" xr:uid="{00000000-0005-0000-0000-00005E4C0000}"/>
    <cellStyle name="Commentaire 10" xfId="16066" hidden="1" xr:uid="{00000000-0005-0000-0000-00005F4C0000}"/>
    <cellStyle name="Commentaire 10" xfId="16113" hidden="1" xr:uid="{00000000-0005-0000-0000-0000604C0000}"/>
    <cellStyle name="Commentaire 10" xfId="16160" hidden="1" xr:uid="{00000000-0005-0000-0000-0000614C0000}"/>
    <cellStyle name="Commentaire 10" xfId="16205" hidden="1" xr:uid="{00000000-0005-0000-0000-0000624C0000}"/>
    <cellStyle name="Commentaire 10" xfId="16244" hidden="1" xr:uid="{00000000-0005-0000-0000-0000634C0000}"/>
    <cellStyle name="Commentaire 10" xfId="16281" hidden="1" xr:uid="{00000000-0005-0000-0000-0000644C0000}"/>
    <cellStyle name="Commentaire 10" xfId="16315" hidden="1" xr:uid="{00000000-0005-0000-0000-0000654C0000}"/>
    <cellStyle name="Commentaire 10" xfId="16411" hidden="1" xr:uid="{00000000-0005-0000-0000-0000664C0000}"/>
    <cellStyle name="Commentaire 10" xfId="16424" hidden="1" xr:uid="{00000000-0005-0000-0000-0000674C0000}"/>
    <cellStyle name="Commentaire 10" xfId="16496" hidden="1" xr:uid="{00000000-0005-0000-0000-0000684C0000}"/>
    <cellStyle name="Commentaire 10" xfId="16356" hidden="1" xr:uid="{00000000-0005-0000-0000-0000694C0000}"/>
    <cellStyle name="Commentaire 10" xfId="16438" hidden="1" xr:uid="{00000000-0005-0000-0000-00006A4C0000}"/>
    <cellStyle name="Commentaire 10" xfId="16487" hidden="1" xr:uid="{00000000-0005-0000-0000-00006B4C0000}"/>
    <cellStyle name="Commentaire 10" xfId="16536" hidden="1" xr:uid="{00000000-0005-0000-0000-00006C4C0000}"/>
    <cellStyle name="Commentaire 10" xfId="16581" hidden="1" xr:uid="{00000000-0005-0000-0000-00006D4C0000}"/>
    <cellStyle name="Commentaire 10" xfId="16778" hidden="1" xr:uid="{00000000-0005-0000-0000-00006E4C0000}"/>
    <cellStyle name="Commentaire 10" xfId="16950" hidden="1" xr:uid="{00000000-0005-0000-0000-00006F4C0000}"/>
    <cellStyle name="Commentaire 10" xfId="17044" hidden="1" xr:uid="{00000000-0005-0000-0000-0000704C0000}"/>
    <cellStyle name="Commentaire 10" xfId="17102" hidden="1" xr:uid="{00000000-0005-0000-0000-0000714C0000}"/>
    <cellStyle name="Commentaire 10" xfId="17152" hidden="1" xr:uid="{00000000-0005-0000-0000-0000724C0000}"/>
    <cellStyle name="Commentaire 10" xfId="17202" hidden="1" xr:uid="{00000000-0005-0000-0000-0000734C0000}"/>
    <cellStyle name="Commentaire 10" xfId="17252" hidden="1" xr:uid="{00000000-0005-0000-0000-0000744C0000}"/>
    <cellStyle name="Commentaire 10" xfId="17301" hidden="1" xr:uid="{00000000-0005-0000-0000-0000754C0000}"/>
    <cellStyle name="Commentaire 10" xfId="17350" hidden="1" xr:uid="{00000000-0005-0000-0000-0000764C0000}"/>
    <cellStyle name="Commentaire 10" xfId="17397" hidden="1" xr:uid="{00000000-0005-0000-0000-0000774C0000}"/>
    <cellStyle name="Commentaire 10" xfId="17444" hidden="1" xr:uid="{00000000-0005-0000-0000-0000784C0000}"/>
    <cellStyle name="Commentaire 10" xfId="17489" hidden="1" xr:uid="{00000000-0005-0000-0000-0000794C0000}"/>
    <cellStyle name="Commentaire 10" xfId="17528" hidden="1" xr:uid="{00000000-0005-0000-0000-00007A4C0000}"/>
    <cellStyle name="Commentaire 10" xfId="17565" hidden="1" xr:uid="{00000000-0005-0000-0000-00007B4C0000}"/>
    <cellStyle name="Commentaire 10" xfId="17599" hidden="1" xr:uid="{00000000-0005-0000-0000-00007C4C0000}"/>
    <cellStyle name="Commentaire 10" xfId="17691" hidden="1" xr:uid="{00000000-0005-0000-0000-00007D4C0000}"/>
    <cellStyle name="Commentaire 10" xfId="17703" hidden="1" xr:uid="{00000000-0005-0000-0000-00007E4C0000}"/>
    <cellStyle name="Commentaire 10" xfId="17772" hidden="1" xr:uid="{00000000-0005-0000-0000-00007F4C0000}"/>
    <cellStyle name="Commentaire 10" xfId="17637" hidden="1" xr:uid="{00000000-0005-0000-0000-0000804C0000}"/>
    <cellStyle name="Commentaire 10" xfId="17717" hidden="1" xr:uid="{00000000-0005-0000-0000-0000814C0000}"/>
    <cellStyle name="Commentaire 10" xfId="17763" hidden="1" xr:uid="{00000000-0005-0000-0000-0000824C0000}"/>
    <cellStyle name="Commentaire 10" xfId="17812" hidden="1" xr:uid="{00000000-0005-0000-0000-0000834C0000}"/>
    <cellStyle name="Commentaire 10" xfId="17857" hidden="1" xr:uid="{00000000-0005-0000-0000-0000844C0000}"/>
    <cellStyle name="Commentaire 10" xfId="18051" hidden="1" xr:uid="{00000000-0005-0000-0000-0000854C0000}"/>
    <cellStyle name="Commentaire 10" xfId="16891" hidden="1" xr:uid="{00000000-0005-0000-0000-0000864C0000}"/>
    <cellStyle name="Commentaire 10" xfId="16368" hidden="1" xr:uid="{00000000-0005-0000-0000-0000874C0000}"/>
    <cellStyle name="Commentaire 10" xfId="18098" hidden="1" xr:uid="{00000000-0005-0000-0000-0000884C0000}"/>
    <cellStyle name="Commentaire 10" xfId="18157" hidden="1" xr:uid="{00000000-0005-0000-0000-0000894C0000}"/>
    <cellStyle name="Commentaire 10" xfId="18207" hidden="1" xr:uid="{00000000-0005-0000-0000-00008A4C0000}"/>
    <cellStyle name="Commentaire 10" xfId="18257" hidden="1" xr:uid="{00000000-0005-0000-0000-00008B4C0000}"/>
    <cellStyle name="Commentaire 10" xfId="18307" hidden="1" xr:uid="{00000000-0005-0000-0000-00008C4C0000}"/>
    <cellStyle name="Commentaire 10" xfId="18356" hidden="1" xr:uid="{00000000-0005-0000-0000-00008D4C0000}"/>
    <cellStyle name="Commentaire 10" xfId="18404" hidden="1" xr:uid="{00000000-0005-0000-0000-00008E4C0000}"/>
    <cellStyle name="Commentaire 10" xfId="18451" hidden="1" xr:uid="{00000000-0005-0000-0000-00008F4C0000}"/>
    <cellStyle name="Commentaire 10" xfId="18498" hidden="1" xr:uid="{00000000-0005-0000-0000-0000904C0000}"/>
    <cellStyle name="Commentaire 10" xfId="18543" hidden="1" xr:uid="{00000000-0005-0000-0000-0000914C0000}"/>
    <cellStyle name="Commentaire 10" xfId="18582" hidden="1" xr:uid="{00000000-0005-0000-0000-0000924C0000}"/>
    <cellStyle name="Commentaire 10" xfId="18619" hidden="1" xr:uid="{00000000-0005-0000-0000-0000934C0000}"/>
    <cellStyle name="Commentaire 10" xfId="18653" hidden="1" xr:uid="{00000000-0005-0000-0000-0000944C0000}"/>
    <cellStyle name="Commentaire 10" xfId="18749" hidden="1" xr:uid="{00000000-0005-0000-0000-0000954C0000}"/>
    <cellStyle name="Commentaire 10" xfId="18762" hidden="1" xr:uid="{00000000-0005-0000-0000-0000964C0000}"/>
    <cellStyle name="Commentaire 10" xfId="18834" hidden="1" xr:uid="{00000000-0005-0000-0000-0000974C0000}"/>
    <cellStyle name="Commentaire 10" xfId="18694" hidden="1" xr:uid="{00000000-0005-0000-0000-0000984C0000}"/>
    <cellStyle name="Commentaire 10" xfId="18776" hidden="1" xr:uid="{00000000-0005-0000-0000-0000994C0000}"/>
    <cellStyle name="Commentaire 10" xfId="18825" hidden="1" xr:uid="{00000000-0005-0000-0000-00009A4C0000}"/>
    <cellStyle name="Commentaire 10" xfId="18874" hidden="1" xr:uid="{00000000-0005-0000-0000-00009B4C0000}"/>
    <cellStyle name="Commentaire 10" xfId="18919" hidden="1" xr:uid="{00000000-0005-0000-0000-00009C4C0000}"/>
    <cellStyle name="Commentaire 10" xfId="19116" hidden="1" xr:uid="{00000000-0005-0000-0000-00009D4C0000}"/>
    <cellStyle name="Commentaire 10" xfId="19286" hidden="1" xr:uid="{00000000-0005-0000-0000-00009E4C0000}"/>
    <cellStyle name="Commentaire 10" xfId="19380" hidden="1" xr:uid="{00000000-0005-0000-0000-00009F4C0000}"/>
    <cellStyle name="Commentaire 10" xfId="19438" hidden="1" xr:uid="{00000000-0005-0000-0000-0000A04C0000}"/>
    <cellStyle name="Commentaire 10" xfId="19488" hidden="1" xr:uid="{00000000-0005-0000-0000-0000A14C0000}"/>
    <cellStyle name="Commentaire 10" xfId="19538" hidden="1" xr:uid="{00000000-0005-0000-0000-0000A24C0000}"/>
    <cellStyle name="Commentaire 10" xfId="19588" hidden="1" xr:uid="{00000000-0005-0000-0000-0000A34C0000}"/>
    <cellStyle name="Commentaire 10" xfId="19637" hidden="1" xr:uid="{00000000-0005-0000-0000-0000A44C0000}"/>
    <cellStyle name="Commentaire 10" xfId="19686" hidden="1" xr:uid="{00000000-0005-0000-0000-0000A54C0000}"/>
    <cellStyle name="Commentaire 10" xfId="19733" hidden="1" xr:uid="{00000000-0005-0000-0000-0000A64C0000}"/>
    <cellStyle name="Commentaire 10" xfId="19780" hidden="1" xr:uid="{00000000-0005-0000-0000-0000A74C0000}"/>
    <cellStyle name="Commentaire 10" xfId="19825" hidden="1" xr:uid="{00000000-0005-0000-0000-0000A84C0000}"/>
    <cellStyle name="Commentaire 10" xfId="19864" hidden="1" xr:uid="{00000000-0005-0000-0000-0000A94C0000}"/>
    <cellStyle name="Commentaire 10" xfId="19901" hidden="1" xr:uid="{00000000-0005-0000-0000-0000AA4C0000}"/>
    <cellStyle name="Commentaire 10" xfId="19935" hidden="1" xr:uid="{00000000-0005-0000-0000-0000AB4C0000}"/>
    <cellStyle name="Commentaire 10" xfId="20026" hidden="1" xr:uid="{00000000-0005-0000-0000-0000AC4C0000}"/>
    <cellStyle name="Commentaire 10" xfId="20038" hidden="1" xr:uid="{00000000-0005-0000-0000-0000AD4C0000}"/>
    <cellStyle name="Commentaire 10" xfId="20107" hidden="1" xr:uid="{00000000-0005-0000-0000-0000AE4C0000}"/>
    <cellStyle name="Commentaire 10" xfId="19973" hidden="1" xr:uid="{00000000-0005-0000-0000-0000AF4C0000}"/>
    <cellStyle name="Commentaire 10" xfId="20052" hidden="1" xr:uid="{00000000-0005-0000-0000-0000B04C0000}"/>
    <cellStyle name="Commentaire 10" xfId="20098" hidden="1" xr:uid="{00000000-0005-0000-0000-0000B14C0000}"/>
    <cellStyle name="Commentaire 10" xfId="20147" hidden="1" xr:uid="{00000000-0005-0000-0000-0000B24C0000}"/>
    <cellStyle name="Commentaire 10" xfId="20192" hidden="1" xr:uid="{00000000-0005-0000-0000-0000B34C0000}"/>
    <cellStyle name="Commentaire 10" xfId="20386" hidden="1" xr:uid="{00000000-0005-0000-0000-0000B44C0000}"/>
    <cellStyle name="Commentaire 10" xfId="19227" hidden="1" xr:uid="{00000000-0005-0000-0000-0000B54C0000}"/>
    <cellStyle name="Commentaire 10" xfId="16831" hidden="1" xr:uid="{00000000-0005-0000-0000-0000B64C0000}"/>
    <cellStyle name="Commentaire 10" xfId="15533" hidden="1" xr:uid="{00000000-0005-0000-0000-0000B74C0000}"/>
    <cellStyle name="Commentaire 10" xfId="20487" hidden="1" xr:uid="{00000000-0005-0000-0000-0000B84C0000}"/>
    <cellStyle name="Commentaire 10" xfId="20537" hidden="1" xr:uid="{00000000-0005-0000-0000-0000B94C0000}"/>
    <cellStyle name="Commentaire 10" xfId="20587" hidden="1" xr:uid="{00000000-0005-0000-0000-0000BA4C0000}"/>
    <cellStyle name="Commentaire 10" xfId="20637" hidden="1" xr:uid="{00000000-0005-0000-0000-0000BB4C0000}"/>
    <cellStyle name="Commentaire 10" xfId="20686" hidden="1" xr:uid="{00000000-0005-0000-0000-0000BC4C0000}"/>
    <cellStyle name="Commentaire 10" xfId="20735" hidden="1" xr:uid="{00000000-0005-0000-0000-0000BD4C0000}"/>
    <cellStyle name="Commentaire 10" xfId="20782" hidden="1" xr:uid="{00000000-0005-0000-0000-0000BE4C0000}"/>
    <cellStyle name="Commentaire 10" xfId="20829" hidden="1" xr:uid="{00000000-0005-0000-0000-0000BF4C0000}"/>
    <cellStyle name="Commentaire 10" xfId="20874" hidden="1" xr:uid="{00000000-0005-0000-0000-0000C04C0000}"/>
    <cellStyle name="Commentaire 10" xfId="20913" hidden="1" xr:uid="{00000000-0005-0000-0000-0000C14C0000}"/>
    <cellStyle name="Commentaire 10" xfId="20950" hidden="1" xr:uid="{00000000-0005-0000-0000-0000C24C0000}"/>
    <cellStyle name="Commentaire 10" xfId="20984" hidden="1" xr:uid="{00000000-0005-0000-0000-0000C34C0000}"/>
    <cellStyle name="Commentaire 10" xfId="21078" hidden="1" xr:uid="{00000000-0005-0000-0000-0000C44C0000}"/>
    <cellStyle name="Commentaire 10" xfId="21091" hidden="1" xr:uid="{00000000-0005-0000-0000-0000C54C0000}"/>
    <cellStyle name="Commentaire 10" xfId="21162" hidden="1" xr:uid="{00000000-0005-0000-0000-0000C64C0000}"/>
    <cellStyle name="Commentaire 10" xfId="21024" hidden="1" xr:uid="{00000000-0005-0000-0000-0000C74C0000}"/>
    <cellStyle name="Commentaire 10" xfId="21105" hidden="1" xr:uid="{00000000-0005-0000-0000-0000C84C0000}"/>
    <cellStyle name="Commentaire 10" xfId="21153" hidden="1" xr:uid="{00000000-0005-0000-0000-0000C94C0000}"/>
    <cellStyle name="Commentaire 10" xfId="21202" hidden="1" xr:uid="{00000000-0005-0000-0000-0000CA4C0000}"/>
    <cellStyle name="Commentaire 10" xfId="21247" hidden="1" xr:uid="{00000000-0005-0000-0000-0000CB4C0000}"/>
    <cellStyle name="Commentaire 10" xfId="21442" hidden="1" xr:uid="{00000000-0005-0000-0000-0000CC4C0000}"/>
    <cellStyle name="Commentaire 10" xfId="21607" hidden="1" xr:uid="{00000000-0005-0000-0000-0000CD4C0000}"/>
    <cellStyle name="Commentaire 10" xfId="21701" hidden="1" xr:uid="{00000000-0005-0000-0000-0000CE4C0000}"/>
    <cellStyle name="Commentaire 10" xfId="21759" hidden="1" xr:uid="{00000000-0005-0000-0000-0000CF4C0000}"/>
    <cellStyle name="Commentaire 10" xfId="21809" hidden="1" xr:uid="{00000000-0005-0000-0000-0000D04C0000}"/>
    <cellStyle name="Commentaire 10" xfId="21859" hidden="1" xr:uid="{00000000-0005-0000-0000-0000D14C0000}"/>
    <cellStyle name="Commentaire 10" xfId="21909" hidden="1" xr:uid="{00000000-0005-0000-0000-0000D24C0000}"/>
    <cellStyle name="Commentaire 10" xfId="21958" hidden="1" xr:uid="{00000000-0005-0000-0000-0000D34C0000}"/>
    <cellStyle name="Commentaire 10" xfId="22007" hidden="1" xr:uid="{00000000-0005-0000-0000-0000D44C0000}"/>
    <cellStyle name="Commentaire 10" xfId="22054" hidden="1" xr:uid="{00000000-0005-0000-0000-0000D54C0000}"/>
    <cellStyle name="Commentaire 10" xfId="22101" hidden="1" xr:uid="{00000000-0005-0000-0000-0000D64C0000}"/>
    <cellStyle name="Commentaire 10" xfId="22146" hidden="1" xr:uid="{00000000-0005-0000-0000-0000D74C0000}"/>
    <cellStyle name="Commentaire 10" xfId="22185" hidden="1" xr:uid="{00000000-0005-0000-0000-0000D84C0000}"/>
    <cellStyle name="Commentaire 10" xfId="22222" hidden="1" xr:uid="{00000000-0005-0000-0000-0000D94C0000}"/>
    <cellStyle name="Commentaire 10" xfId="22256" hidden="1" xr:uid="{00000000-0005-0000-0000-0000DA4C0000}"/>
    <cellStyle name="Commentaire 10" xfId="22348" hidden="1" xr:uid="{00000000-0005-0000-0000-0000DB4C0000}"/>
    <cellStyle name="Commentaire 10" xfId="22360" hidden="1" xr:uid="{00000000-0005-0000-0000-0000DC4C0000}"/>
    <cellStyle name="Commentaire 10" xfId="22429" hidden="1" xr:uid="{00000000-0005-0000-0000-0000DD4C0000}"/>
    <cellStyle name="Commentaire 10" xfId="22294" hidden="1" xr:uid="{00000000-0005-0000-0000-0000DE4C0000}"/>
    <cellStyle name="Commentaire 10" xfId="22374" hidden="1" xr:uid="{00000000-0005-0000-0000-0000DF4C0000}"/>
    <cellStyle name="Commentaire 10" xfId="22420" hidden="1" xr:uid="{00000000-0005-0000-0000-0000E04C0000}"/>
    <cellStyle name="Commentaire 10" xfId="22469" hidden="1" xr:uid="{00000000-0005-0000-0000-0000E14C0000}"/>
    <cellStyle name="Commentaire 10" xfId="22514" hidden="1" xr:uid="{00000000-0005-0000-0000-0000E24C0000}"/>
    <cellStyle name="Commentaire 10" xfId="22708" hidden="1" xr:uid="{00000000-0005-0000-0000-0000E34C0000}"/>
    <cellStyle name="Commentaire 10" xfId="21548" hidden="1" xr:uid="{00000000-0005-0000-0000-0000E44C0000}"/>
    <cellStyle name="Commentaire 10" xfId="20419" hidden="1" xr:uid="{00000000-0005-0000-0000-0000E54C0000}"/>
    <cellStyle name="Commentaire 10" xfId="15513" hidden="1" xr:uid="{00000000-0005-0000-0000-0000E64C0000}"/>
    <cellStyle name="Commentaire 10" xfId="22802" hidden="1" xr:uid="{00000000-0005-0000-0000-0000E74C0000}"/>
    <cellStyle name="Commentaire 10" xfId="22852" hidden="1" xr:uid="{00000000-0005-0000-0000-0000E84C0000}"/>
    <cellStyle name="Commentaire 10" xfId="22902" hidden="1" xr:uid="{00000000-0005-0000-0000-0000E94C0000}"/>
    <cellStyle name="Commentaire 10" xfId="22952" hidden="1" xr:uid="{00000000-0005-0000-0000-0000EA4C0000}"/>
    <cellStyle name="Commentaire 10" xfId="23000" hidden="1" xr:uid="{00000000-0005-0000-0000-0000EB4C0000}"/>
    <cellStyle name="Commentaire 10" xfId="23049" hidden="1" xr:uid="{00000000-0005-0000-0000-0000EC4C0000}"/>
    <cellStyle name="Commentaire 10" xfId="23095" hidden="1" xr:uid="{00000000-0005-0000-0000-0000ED4C0000}"/>
    <cellStyle name="Commentaire 10" xfId="23142" hidden="1" xr:uid="{00000000-0005-0000-0000-0000EE4C0000}"/>
    <cellStyle name="Commentaire 10" xfId="23187" hidden="1" xr:uid="{00000000-0005-0000-0000-0000EF4C0000}"/>
    <cellStyle name="Commentaire 10" xfId="23226" hidden="1" xr:uid="{00000000-0005-0000-0000-0000F04C0000}"/>
    <cellStyle name="Commentaire 10" xfId="23263" hidden="1" xr:uid="{00000000-0005-0000-0000-0000F14C0000}"/>
    <cellStyle name="Commentaire 10" xfId="23297" hidden="1" xr:uid="{00000000-0005-0000-0000-0000F24C0000}"/>
    <cellStyle name="Commentaire 10" xfId="23390" hidden="1" xr:uid="{00000000-0005-0000-0000-0000F34C0000}"/>
    <cellStyle name="Commentaire 10" xfId="23403" hidden="1" xr:uid="{00000000-0005-0000-0000-0000F44C0000}"/>
    <cellStyle name="Commentaire 10" xfId="23473" hidden="1" xr:uid="{00000000-0005-0000-0000-0000F54C0000}"/>
    <cellStyle name="Commentaire 10" xfId="23337" hidden="1" xr:uid="{00000000-0005-0000-0000-0000F64C0000}"/>
    <cellStyle name="Commentaire 10" xfId="23417" hidden="1" xr:uid="{00000000-0005-0000-0000-0000F74C0000}"/>
    <cellStyle name="Commentaire 10" xfId="23464" hidden="1" xr:uid="{00000000-0005-0000-0000-0000F84C0000}"/>
    <cellStyle name="Commentaire 10" xfId="23513" hidden="1" xr:uid="{00000000-0005-0000-0000-0000F94C0000}"/>
    <cellStyle name="Commentaire 10" xfId="23558" hidden="1" xr:uid="{00000000-0005-0000-0000-0000FA4C0000}"/>
    <cellStyle name="Commentaire 10" xfId="23750" hidden="1" xr:uid="{00000000-0005-0000-0000-0000FB4C0000}"/>
    <cellStyle name="Commentaire 10" xfId="23908" hidden="1" xr:uid="{00000000-0005-0000-0000-0000FC4C0000}"/>
    <cellStyle name="Commentaire 10" xfId="24001" hidden="1" xr:uid="{00000000-0005-0000-0000-0000FD4C0000}"/>
    <cellStyle name="Commentaire 10" xfId="24059" hidden="1" xr:uid="{00000000-0005-0000-0000-0000FE4C0000}"/>
    <cellStyle name="Commentaire 10" xfId="24109" hidden="1" xr:uid="{00000000-0005-0000-0000-0000FF4C0000}"/>
    <cellStyle name="Commentaire 10" xfId="24159" hidden="1" xr:uid="{00000000-0005-0000-0000-0000004D0000}"/>
    <cellStyle name="Commentaire 10" xfId="24209" hidden="1" xr:uid="{00000000-0005-0000-0000-0000014D0000}"/>
    <cellStyle name="Commentaire 10" xfId="24258" hidden="1" xr:uid="{00000000-0005-0000-0000-0000024D0000}"/>
    <cellStyle name="Commentaire 10" xfId="24307" hidden="1" xr:uid="{00000000-0005-0000-0000-0000034D0000}"/>
    <cellStyle name="Commentaire 10" xfId="24354" hidden="1" xr:uid="{00000000-0005-0000-0000-0000044D0000}"/>
    <cellStyle name="Commentaire 10" xfId="24401" hidden="1" xr:uid="{00000000-0005-0000-0000-0000054D0000}"/>
    <cellStyle name="Commentaire 10" xfId="24446" hidden="1" xr:uid="{00000000-0005-0000-0000-0000064D0000}"/>
    <cellStyle name="Commentaire 10" xfId="24485" hidden="1" xr:uid="{00000000-0005-0000-0000-0000074D0000}"/>
    <cellStyle name="Commentaire 10" xfId="24522" hidden="1" xr:uid="{00000000-0005-0000-0000-0000084D0000}"/>
    <cellStyle name="Commentaire 10" xfId="24556" hidden="1" xr:uid="{00000000-0005-0000-0000-0000094D0000}"/>
    <cellStyle name="Commentaire 10" xfId="24648" hidden="1" xr:uid="{00000000-0005-0000-0000-00000A4D0000}"/>
    <cellStyle name="Commentaire 10" xfId="24660" hidden="1" xr:uid="{00000000-0005-0000-0000-00000B4D0000}"/>
    <cellStyle name="Commentaire 10" xfId="24729" hidden="1" xr:uid="{00000000-0005-0000-0000-00000C4D0000}"/>
    <cellStyle name="Commentaire 10" xfId="24594" hidden="1" xr:uid="{00000000-0005-0000-0000-00000D4D0000}"/>
    <cellStyle name="Commentaire 10" xfId="24674" hidden="1" xr:uid="{00000000-0005-0000-0000-00000E4D0000}"/>
    <cellStyle name="Commentaire 10" xfId="24720" hidden="1" xr:uid="{00000000-0005-0000-0000-00000F4D0000}"/>
    <cellStyle name="Commentaire 10" xfId="24769" hidden="1" xr:uid="{00000000-0005-0000-0000-0000104D0000}"/>
    <cellStyle name="Commentaire 10" xfId="24814" hidden="1" xr:uid="{00000000-0005-0000-0000-0000114D0000}"/>
    <cellStyle name="Commentaire 10" xfId="25006" hidden="1" xr:uid="{00000000-0005-0000-0000-0000124D0000}"/>
    <cellStyle name="Commentaire 10" xfId="23849" hidden="1" xr:uid="{00000000-0005-0000-0000-0000134D0000}"/>
    <cellStyle name="Commentaire 10" xfId="21502" hidden="1" xr:uid="{00000000-0005-0000-0000-0000144D0000}"/>
    <cellStyle name="Commentaire 10" xfId="18701" hidden="1" xr:uid="{00000000-0005-0000-0000-0000154D0000}"/>
    <cellStyle name="Commentaire 10" xfId="25101" hidden="1" xr:uid="{00000000-0005-0000-0000-0000164D0000}"/>
    <cellStyle name="Commentaire 10" xfId="25151" hidden="1" xr:uid="{00000000-0005-0000-0000-0000174D0000}"/>
    <cellStyle name="Commentaire 10" xfId="25201" hidden="1" xr:uid="{00000000-0005-0000-0000-0000184D0000}"/>
    <cellStyle name="Commentaire 10" xfId="25251" hidden="1" xr:uid="{00000000-0005-0000-0000-0000194D0000}"/>
    <cellStyle name="Commentaire 10" xfId="25300" hidden="1" xr:uid="{00000000-0005-0000-0000-00001A4D0000}"/>
    <cellStyle name="Commentaire 10" xfId="25349" hidden="1" xr:uid="{00000000-0005-0000-0000-00001B4D0000}"/>
    <cellStyle name="Commentaire 10" xfId="25396" hidden="1" xr:uid="{00000000-0005-0000-0000-00001C4D0000}"/>
    <cellStyle name="Commentaire 10" xfId="25442" hidden="1" xr:uid="{00000000-0005-0000-0000-00001D4D0000}"/>
    <cellStyle name="Commentaire 10" xfId="25486" hidden="1" xr:uid="{00000000-0005-0000-0000-00001E4D0000}"/>
    <cellStyle name="Commentaire 10" xfId="25524" hidden="1" xr:uid="{00000000-0005-0000-0000-00001F4D0000}"/>
    <cellStyle name="Commentaire 10" xfId="25561" hidden="1" xr:uid="{00000000-0005-0000-0000-0000204D0000}"/>
    <cellStyle name="Commentaire 10" xfId="25595" hidden="1" xr:uid="{00000000-0005-0000-0000-0000214D0000}"/>
    <cellStyle name="Commentaire 10" xfId="25686" hidden="1" xr:uid="{00000000-0005-0000-0000-0000224D0000}"/>
    <cellStyle name="Commentaire 10" xfId="25699" hidden="1" xr:uid="{00000000-0005-0000-0000-0000234D0000}"/>
    <cellStyle name="Commentaire 10" xfId="25768" hidden="1" xr:uid="{00000000-0005-0000-0000-0000244D0000}"/>
    <cellStyle name="Commentaire 10" xfId="25634" hidden="1" xr:uid="{00000000-0005-0000-0000-0000254D0000}"/>
    <cellStyle name="Commentaire 10" xfId="25713" hidden="1" xr:uid="{00000000-0005-0000-0000-0000264D0000}"/>
    <cellStyle name="Commentaire 10" xfId="25759" hidden="1" xr:uid="{00000000-0005-0000-0000-0000274D0000}"/>
    <cellStyle name="Commentaire 10" xfId="25808" hidden="1" xr:uid="{00000000-0005-0000-0000-0000284D0000}"/>
    <cellStyle name="Commentaire 10" xfId="25853" hidden="1" xr:uid="{00000000-0005-0000-0000-0000294D0000}"/>
    <cellStyle name="Commentaire 10" xfId="26044" hidden="1" xr:uid="{00000000-0005-0000-0000-00002A4D0000}"/>
    <cellStyle name="Commentaire 10" xfId="26173" hidden="1" xr:uid="{00000000-0005-0000-0000-00002B4D0000}"/>
    <cellStyle name="Commentaire 10" xfId="26266" hidden="1" xr:uid="{00000000-0005-0000-0000-00002C4D0000}"/>
    <cellStyle name="Commentaire 10" xfId="26324" hidden="1" xr:uid="{00000000-0005-0000-0000-00002D4D0000}"/>
    <cellStyle name="Commentaire 10" xfId="26374" hidden="1" xr:uid="{00000000-0005-0000-0000-00002E4D0000}"/>
    <cellStyle name="Commentaire 10" xfId="26424" hidden="1" xr:uid="{00000000-0005-0000-0000-00002F4D0000}"/>
    <cellStyle name="Commentaire 10" xfId="26474" hidden="1" xr:uid="{00000000-0005-0000-0000-0000304D0000}"/>
    <cellStyle name="Commentaire 10" xfId="26523" hidden="1" xr:uid="{00000000-0005-0000-0000-0000314D0000}"/>
    <cellStyle name="Commentaire 10" xfId="26572" hidden="1" xr:uid="{00000000-0005-0000-0000-0000324D0000}"/>
    <cellStyle name="Commentaire 10" xfId="26619" hidden="1" xr:uid="{00000000-0005-0000-0000-0000334D0000}"/>
    <cellStyle name="Commentaire 10" xfId="26666" hidden="1" xr:uid="{00000000-0005-0000-0000-0000344D0000}"/>
    <cellStyle name="Commentaire 10" xfId="26711" hidden="1" xr:uid="{00000000-0005-0000-0000-0000354D0000}"/>
    <cellStyle name="Commentaire 10" xfId="26750" hidden="1" xr:uid="{00000000-0005-0000-0000-0000364D0000}"/>
    <cellStyle name="Commentaire 10" xfId="26787" hidden="1" xr:uid="{00000000-0005-0000-0000-0000374D0000}"/>
    <cellStyle name="Commentaire 10" xfId="26821" hidden="1" xr:uid="{00000000-0005-0000-0000-0000384D0000}"/>
    <cellStyle name="Commentaire 10" xfId="26912" hidden="1" xr:uid="{00000000-0005-0000-0000-0000394D0000}"/>
    <cellStyle name="Commentaire 10" xfId="26924" hidden="1" xr:uid="{00000000-0005-0000-0000-00003A4D0000}"/>
    <cellStyle name="Commentaire 10" xfId="26992" hidden="1" xr:uid="{00000000-0005-0000-0000-00003B4D0000}"/>
    <cellStyle name="Commentaire 10" xfId="26859" hidden="1" xr:uid="{00000000-0005-0000-0000-00003C4D0000}"/>
    <cellStyle name="Commentaire 10" xfId="26938" hidden="1" xr:uid="{00000000-0005-0000-0000-00003D4D0000}"/>
    <cellStyle name="Commentaire 10" xfId="26983" hidden="1" xr:uid="{00000000-0005-0000-0000-00003E4D0000}"/>
    <cellStyle name="Commentaire 10" xfId="27032" hidden="1" xr:uid="{00000000-0005-0000-0000-00003F4D0000}"/>
    <cellStyle name="Commentaire 10" xfId="27077" hidden="1" xr:uid="{00000000-0005-0000-0000-0000404D0000}"/>
    <cellStyle name="Commentaire 10" xfId="27268" hidden="1" xr:uid="{00000000-0005-0000-0000-0000414D0000}"/>
    <cellStyle name="Commentaire 10" xfId="26115" hidden="1" xr:uid="{00000000-0005-0000-0000-0000424D0000}"/>
    <cellStyle name="Commentaire 10" xfId="23803" hidden="1" xr:uid="{00000000-0005-0000-0000-0000434D0000}"/>
    <cellStyle name="Commentaire 10" xfId="19081" hidden="1" xr:uid="{00000000-0005-0000-0000-0000444D0000}"/>
    <cellStyle name="Commentaire 10" xfId="27336" hidden="1" xr:uid="{00000000-0005-0000-0000-0000454D0000}"/>
    <cellStyle name="Commentaire 10" xfId="27385" hidden="1" xr:uid="{00000000-0005-0000-0000-0000464D0000}"/>
    <cellStyle name="Commentaire 10" xfId="27434" hidden="1" xr:uid="{00000000-0005-0000-0000-0000474D0000}"/>
    <cellStyle name="Commentaire 10" xfId="27483" hidden="1" xr:uid="{00000000-0005-0000-0000-0000484D0000}"/>
    <cellStyle name="Commentaire 10" xfId="27531" hidden="1" xr:uid="{00000000-0005-0000-0000-0000494D0000}"/>
    <cellStyle name="Commentaire 10" xfId="27579" hidden="1" xr:uid="{00000000-0005-0000-0000-00004A4D0000}"/>
    <cellStyle name="Commentaire 10" xfId="27625" hidden="1" xr:uid="{00000000-0005-0000-0000-00004B4D0000}"/>
    <cellStyle name="Commentaire 10" xfId="27672" hidden="1" xr:uid="{00000000-0005-0000-0000-00004C4D0000}"/>
    <cellStyle name="Commentaire 10" xfId="27717" hidden="1" xr:uid="{00000000-0005-0000-0000-00004D4D0000}"/>
    <cellStyle name="Commentaire 10" xfId="27756" hidden="1" xr:uid="{00000000-0005-0000-0000-00004E4D0000}"/>
    <cellStyle name="Commentaire 10" xfId="27793" hidden="1" xr:uid="{00000000-0005-0000-0000-00004F4D0000}"/>
    <cellStyle name="Commentaire 10" xfId="27827" hidden="1" xr:uid="{00000000-0005-0000-0000-0000504D0000}"/>
    <cellStyle name="Commentaire 10" xfId="27917" hidden="1" xr:uid="{00000000-0005-0000-0000-0000514D0000}"/>
    <cellStyle name="Commentaire 10" xfId="27929" hidden="1" xr:uid="{00000000-0005-0000-0000-0000524D0000}"/>
    <cellStyle name="Commentaire 10" xfId="27997" hidden="1" xr:uid="{00000000-0005-0000-0000-0000534D0000}"/>
    <cellStyle name="Commentaire 10" xfId="27865" hidden="1" xr:uid="{00000000-0005-0000-0000-0000544D0000}"/>
    <cellStyle name="Commentaire 10" xfId="27943" hidden="1" xr:uid="{00000000-0005-0000-0000-0000554D0000}"/>
    <cellStyle name="Commentaire 10" xfId="27988" hidden="1" xr:uid="{00000000-0005-0000-0000-0000564D0000}"/>
    <cellStyle name="Commentaire 10" xfId="28037" hidden="1" xr:uid="{00000000-0005-0000-0000-0000574D0000}"/>
    <cellStyle name="Commentaire 10" xfId="28082" hidden="1" xr:uid="{00000000-0005-0000-0000-0000584D0000}"/>
    <cellStyle name="Commentaire 10" xfId="28273" hidden="1" xr:uid="{00000000-0005-0000-0000-0000594D0000}"/>
    <cellStyle name="Commentaire 10" xfId="28380" hidden="1" xr:uid="{00000000-0005-0000-0000-00005A4D0000}"/>
    <cellStyle name="Commentaire 10" xfId="28472" hidden="1" xr:uid="{00000000-0005-0000-0000-00005B4D0000}"/>
    <cellStyle name="Commentaire 10" xfId="28530" hidden="1" xr:uid="{00000000-0005-0000-0000-00005C4D0000}"/>
    <cellStyle name="Commentaire 10" xfId="28580" hidden="1" xr:uid="{00000000-0005-0000-0000-00005D4D0000}"/>
    <cellStyle name="Commentaire 10" xfId="28630" hidden="1" xr:uid="{00000000-0005-0000-0000-00005E4D0000}"/>
    <cellStyle name="Commentaire 10" xfId="28680" hidden="1" xr:uid="{00000000-0005-0000-0000-00005F4D0000}"/>
    <cellStyle name="Commentaire 10" xfId="28729" hidden="1" xr:uid="{00000000-0005-0000-0000-0000604D0000}"/>
    <cellStyle name="Commentaire 10" xfId="28778" hidden="1" xr:uid="{00000000-0005-0000-0000-0000614D0000}"/>
    <cellStyle name="Commentaire 10" xfId="28825" hidden="1" xr:uid="{00000000-0005-0000-0000-0000624D0000}"/>
    <cellStyle name="Commentaire 10" xfId="28872" hidden="1" xr:uid="{00000000-0005-0000-0000-0000634D0000}"/>
    <cellStyle name="Commentaire 10" xfId="28917" hidden="1" xr:uid="{00000000-0005-0000-0000-0000644D0000}"/>
    <cellStyle name="Commentaire 10" xfId="28956" hidden="1" xr:uid="{00000000-0005-0000-0000-0000654D0000}"/>
    <cellStyle name="Commentaire 10" xfId="28993" hidden="1" xr:uid="{00000000-0005-0000-0000-0000664D0000}"/>
    <cellStyle name="Commentaire 10" xfId="29027" hidden="1" xr:uid="{00000000-0005-0000-0000-0000674D0000}"/>
    <cellStyle name="Commentaire 10" xfId="29117" hidden="1" xr:uid="{00000000-0005-0000-0000-0000684D0000}"/>
    <cellStyle name="Commentaire 10" xfId="29129" hidden="1" xr:uid="{00000000-0005-0000-0000-0000694D0000}"/>
    <cellStyle name="Commentaire 10" xfId="29197" hidden="1" xr:uid="{00000000-0005-0000-0000-00006A4D0000}"/>
    <cellStyle name="Commentaire 10" xfId="29065" hidden="1" xr:uid="{00000000-0005-0000-0000-00006B4D0000}"/>
    <cellStyle name="Commentaire 10" xfId="29143" hidden="1" xr:uid="{00000000-0005-0000-0000-00006C4D0000}"/>
    <cellStyle name="Commentaire 10" xfId="29188" hidden="1" xr:uid="{00000000-0005-0000-0000-00006D4D0000}"/>
    <cellStyle name="Commentaire 10" xfId="29237" hidden="1" xr:uid="{00000000-0005-0000-0000-00006E4D0000}"/>
    <cellStyle name="Commentaire 10" xfId="29282" hidden="1" xr:uid="{00000000-0005-0000-0000-00006F4D0000}"/>
    <cellStyle name="Commentaire 10" xfId="29473" hidden="1" xr:uid="{00000000-0005-0000-0000-0000704D0000}"/>
    <cellStyle name="Commentaire 10" xfId="28323" hidden="1" xr:uid="{00000000-0005-0000-0000-0000714D0000}"/>
    <cellStyle name="Commentaire 10" xfId="29526" hidden="1" xr:uid="{00000000-0005-0000-0000-0000724D0000}"/>
    <cellStyle name="Commentaire 10" xfId="29614" hidden="1" xr:uid="{00000000-0005-0000-0000-0000734D0000}"/>
    <cellStyle name="Commentaire 10" xfId="29672" hidden="1" xr:uid="{00000000-0005-0000-0000-0000744D0000}"/>
    <cellStyle name="Commentaire 10" xfId="29721" hidden="1" xr:uid="{00000000-0005-0000-0000-0000754D0000}"/>
    <cellStyle name="Commentaire 10" xfId="29770" hidden="1" xr:uid="{00000000-0005-0000-0000-0000764D0000}"/>
    <cellStyle name="Commentaire 10" xfId="29819" hidden="1" xr:uid="{00000000-0005-0000-0000-0000774D0000}"/>
    <cellStyle name="Commentaire 10" xfId="29867" hidden="1" xr:uid="{00000000-0005-0000-0000-0000784D0000}"/>
    <cellStyle name="Commentaire 10" xfId="29915" hidden="1" xr:uid="{00000000-0005-0000-0000-0000794D0000}"/>
    <cellStyle name="Commentaire 10" xfId="29961" hidden="1" xr:uid="{00000000-0005-0000-0000-00007A4D0000}"/>
    <cellStyle name="Commentaire 10" xfId="30007" hidden="1" xr:uid="{00000000-0005-0000-0000-00007B4D0000}"/>
    <cellStyle name="Commentaire 10" xfId="30051" hidden="1" xr:uid="{00000000-0005-0000-0000-00007C4D0000}"/>
    <cellStyle name="Commentaire 10" xfId="30089" hidden="1" xr:uid="{00000000-0005-0000-0000-00007D4D0000}"/>
    <cellStyle name="Commentaire 10" xfId="30126" hidden="1" xr:uid="{00000000-0005-0000-0000-00007E4D0000}"/>
    <cellStyle name="Commentaire 10" xfId="30160" hidden="1" xr:uid="{00000000-0005-0000-0000-00007F4D0000}"/>
    <cellStyle name="Commentaire 10" xfId="30249" hidden="1" xr:uid="{00000000-0005-0000-0000-0000804D0000}"/>
    <cellStyle name="Commentaire 10" xfId="30261" hidden="1" xr:uid="{00000000-0005-0000-0000-0000814D0000}"/>
    <cellStyle name="Commentaire 10" xfId="30329" hidden="1" xr:uid="{00000000-0005-0000-0000-0000824D0000}"/>
    <cellStyle name="Commentaire 10" xfId="30198" hidden="1" xr:uid="{00000000-0005-0000-0000-0000834D0000}"/>
    <cellStyle name="Commentaire 10" xfId="30275" hidden="1" xr:uid="{00000000-0005-0000-0000-0000844D0000}"/>
    <cellStyle name="Commentaire 10" xfId="30320" hidden="1" xr:uid="{00000000-0005-0000-0000-0000854D0000}"/>
    <cellStyle name="Commentaire 10" xfId="30369" hidden="1" xr:uid="{00000000-0005-0000-0000-0000864D0000}"/>
    <cellStyle name="Commentaire 10" xfId="30414" hidden="1" xr:uid="{00000000-0005-0000-0000-0000874D0000}"/>
    <cellStyle name="Commentaire 10" xfId="30605" hidden="1" xr:uid="{00000000-0005-0000-0000-0000884D0000}"/>
    <cellStyle name="Commentaire 10" xfId="30712" hidden="1" xr:uid="{00000000-0005-0000-0000-0000894D0000}"/>
    <cellStyle name="Commentaire 10" xfId="30804" hidden="1" xr:uid="{00000000-0005-0000-0000-00008A4D0000}"/>
    <cellStyle name="Commentaire 10" xfId="30862" hidden="1" xr:uid="{00000000-0005-0000-0000-00008B4D0000}"/>
    <cellStyle name="Commentaire 10" xfId="30912" hidden="1" xr:uid="{00000000-0005-0000-0000-00008C4D0000}"/>
    <cellStyle name="Commentaire 10" xfId="30962" hidden="1" xr:uid="{00000000-0005-0000-0000-00008D4D0000}"/>
    <cellStyle name="Commentaire 10" xfId="31012" hidden="1" xr:uid="{00000000-0005-0000-0000-00008E4D0000}"/>
    <cellStyle name="Commentaire 10" xfId="31061" hidden="1" xr:uid="{00000000-0005-0000-0000-00008F4D0000}"/>
    <cellStyle name="Commentaire 10" xfId="31110" hidden="1" xr:uid="{00000000-0005-0000-0000-0000904D0000}"/>
    <cellStyle name="Commentaire 10" xfId="31157" hidden="1" xr:uid="{00000000-0005-0000-0000-0000914D0000}"/>
    <cellStyle name="Commentaire 10" xfId="31204" hidden="1" xr:uid="{00000000-0005-0000-0000-0000924D0000}"/>
    <cellStyle name="Commentaire 10" xfId="31249" hidden="1" xr:uid="{00000000-0005-0000-0000-0000934D0000}"/>
    <cellStyle name="Commentaire 10" xfId="31288" hidden="1" xr:uid="{00000000-0005-0000-0000-0000944D0000}"/>
    <cellStyle name="Commentaire 10" xfId="31325" hidden="1" xr:uid="{00000000-0005-0000-0000-0000954D0000}"/>
    <cellStyle name="Commentaire 10" xfId="31359" hidden="1" xr:uid="{00000000-0005-0000-0000-0000964D0000}"/>
    <cellStyle name="Commentaire 10" xfId="31449" hidden="1" xr:uid="{00000000-0005-0000-0000-0000974D0000}"/>
    <cellStyle name="Commentaire 10" xfId="31461" hidden="1" xr:uid="{00000000-0005-0000-0000-0000984D0000}"/>
    <cellStyle name="Commentaire 10" xfId="31529" hidden="1" xr:uid="{00000000-0005-0000-0000-0000994D0000}"/>
    <cellStyle name="Commentaire 10" xfId="31397" hidden="1" xr:uid="{00000000-0005-0000-0000-00009A4D0000}"/>
    <cellStyle name="Commentaire 10" xfId="31475" hidden="1" xr:uid="{00000000-0005-0000-0000-00009B4D0000}"/>
    <cellStyle name="Commentaire 10" xfId="31520" hidden="1" xr:uid="{00000000-0005-0000-0000-00009C4D0000}"/>
    <cellStyle name="Commentaire 10" xfId="31569" hidden="1" xr:uid="{00000000-0005-0000-0000-00009D4D0000}"/>
    <cellStyle name="Commentaire 10" xfId="31614" hidden="1" xr:uid="{00000000-0005-0000-0000-00009E4D0000}"/>
    <cellStyle name="Commentaire 10" xfId="31805" hidden="1" xr:uid="{00000000-0005-0000-0000-00009F4D0000}"/>
    <cellStyle name="Commentaire 10" xfId="30655" xr:uid="{00000000-0005-0000-0000-0000A04D0000}"/>
    <cellStyle name="Commentaire 11" xfId="162" hidden="1" xr:uid="{00000000-0005-0000-0000-0000A14D0000}"/>
    <cellStyle name="Commentaire 11" xfId="265" hidden="1" xr:uid="{00000000-0005-0000-0000-0000A24D0000}"/>
    <cellStyle name="Commentaire 11" xfId="315" hidden="1" xr:uid="{00000000-0005-0000-0000-0000A34D0000}"/>
    <cellStyle name="Commentaire 11" xfId="365" hidden="1" xr:uid="{00000000-0005-0000-0000-0000A44D0000}"/>
    <cellStyle name="Commentaire 11" xfId="415" hidden="1" xr:uid="{00000000-0005-0000-0000-0000A54D0000}"/>
    <cellStyle name="Commentaire 11" xfId="465" hidden="1" xr:uid="{00000000-0005-0000-0000-0000A64D0000}"/>
    <cellStyle name="Commentaire 11" xfId="514" hidden="1" xr:uid="{00000000-0005-0000-0000-0000A74D0000}"/>
    <cellStyle name="Commentaire 11" xfId="563" hidden="1" xr:uid="{00000000-0005-0000-0000-0000A84D0000}"/>
    <cellStyle name="Commentaire 11" xfId="610" hidden="1" xr:uid="{00000000-0005-0000-0000-0000A94D0000}"/>
    <cellStyle name="Commentaire 11" xfId="657" hidden="1" xr:uid="{00000000-0005-0000-0000-0000AA4D0000}"/>
    <cellStyle name="Commentaire 11" xfId="702" hidden="1" xr:uid="{00000000-0005-0000-0000-0000AB4D0000}"/>
    <cellStyle name="Commentaire 11" xfId="741" hidden="1" xr:uid="{00000000-0005-0000-0000-0000AC4D0000}"/>
    <cellStyle name="Commentaire 11" xfId="778" hidden="1" xr:uid="{00000000-0005-0000-0000-0000AD4D0000}"/>
    <cellStyle name="Commentaire 11" xfId="812" hidden="1" xr:uid="{00000000-0005-0000-0000-0000AE4D0000}"/>
    <cellStyle name="Commentaire 11" xfId="917" hidden="1" xr:uid="{00000000-0005-0000-0000-0000AF4D0000}"/>
    <cellStyle name="Commentaire 11" xfId="967" hidden="1" xr:uid="{00000000-0005-0000-0000-0000B04D0000}"/>
    <cellStyle name="Commentaire 11" xfId="1029" hidden="1" xr:uid="{00000000-0005-0000-0000-0000B14D0000}"/>
    <cellStyle name="Commentaire 11" xfId="1075" hidden="1" xr:uid="{00000000-0005-0000-0000-0000B24D0000}"/>
    <cellStyle name="Commentaire 11" xfId="1119" hidden="1" xr:uid="{00000000-0005-0000-0000-0000B34D0000}"/>
    <cellStyle name="Commentaire 11" xfId="1158" hidden="1" xr:uid="{00000000-0005-0000-0000-0000B44D0000}"/>
    <cellStyle name="Commentaire 11" xfId="1194" hidden="1" xr:uid="{00000000-0005-0000-0000-0000B54D0000}"/>
    <cellStyle name="Commentaire 11" xfId="1229" hidden="1" xr:uid="{00000000-0005-0000-0000-0000B64D0000}"/>
    <cellStyle name="Commentaire 11" xfId="1285" hidden="1" xr:uid="{00000000-0005-0000-0000-0000B74D0000}"/>
    <cellStyle name="Commentaire 11" xfId="1538" hidden="1" xr:uid="{00000000-0005-0000-0000-0000B84D0000}"/>
    <cellStyle name="Commentaire 11" xfId="1641" hidden="1" xr:uid="{00000000-0005-0000-0000-0000B94D0000}"/>
    <cellStyle name="Commentaire 11" xfId="1691" hidden="1" xr:uid="{00000000-0005-0000-0000-0000BA4D0000}"/>
    <cellStyle name="Commentaire 11" xfId="1741" hidden="1" xr:uid="{00000000-0005-0000-0000-0000BB4D0000}"/>
    <cellStyle name="Commentaire 11" xfId="1791" hidden="1" xr:uid="{00000000-0005-0000-0000-0000BC4D0000}"/>
    <cellStyle name="Commentaire 11" xfId="1841" hidden="1" xr:uid="{00000000-0005-0000-0000-0000BD4D0000}"/>
    <cellStyle name="Commentaire 11" xfId="1890" hidden="1" xr:uid="{00000000-0005-0000-0000-0000BE4D0000}"/>
    <cellStyle name="Commentaire 11" xfId="1939" hidden="1" xr:uid="{00000000-0005-0000-0000-0000BF4D0000}"/>
    <cellStyle name="Commentaire 11" xfId="1986" hidden="1" xr:uid="{00000000-0005-0000-0000-0000C04D0000}"/>
    <cellStyle name="Commentaire 11" xfId="2033" hidden="1" xr:uid="{00000000-0005-0000-0000-0000C14D0000}"/>
    <cellStyle name="Commentaire 11" xfId="2078" hidden="1" xr:uid="{00000000-0005-0000-0000-0000C24D0000}"/>
    <cellStyle name="Commentaire 11" xfId="2117" hidden="1" xr:uid="{00000000-0005-0000-0000-0000C34D0000}"/>
    <cellStyle name="Commentaire 11" xfId="2154" hidden="1" xr:uid="{00000000-0005-0000-0000-0000C44D0000}"/>
    <cellStyle name="Commentaire 11" xfId="2188" hidden="1" xr:uid="{00000000-0005-0000-0000-0000C54D0000}"/>
    <cellStyle name="Commentaire 11" xfId="2293" hidden="1" xr:uid="{00000000-0005-0000-0000-0000C64D0000}"/>
    <cellStyle name="Commentaire 11" xfId="2343" hidden="1" xr:uid="{00000000-0005-0000-0000-0000C74D0000}"/>
    <cellStyle name="Commentaire 11" xfId="2405" hidden="1" xr:uid="{00000000-0005-0000-0000-0000C84D0000}"/>
    <cellStyle name="Commentaire 11" xfId="2451" hidden="1" xr:uid="{00000000-0005-0000-0000-0000C94D0000}"/>
    <cellStyle name="Commentaire 11" xfId="2495" hidden="1" xr:uid="{00000000-0005-0000-0000-0000CA4D0000}"/>
    <cellStyle name="Commentaire 11" xfId="2534" hidden="1" xr:uid="{00000000-0005-0000-0000-0000CB4D0000}"/>
    <cellStyle name="Commentaire 11" xfId="2570" hidden="1" xr:uid="{00000000-0005-0000-0000-0000CC4D0000}"/>
    <cellStyle name="Commentaire 11" xfId="2605" hidden="1" xr:uid="{00000000-0005-0000-0000-0000CD4D0000}"/>
    <cellStyle name="Commentaire 11" xfId="2660" hidden="1" xr:uid="{00000000-0005-0000-0000-0000CE4D0000}"/>
    <cellStyle name="Commentaire 11" xfId="1459" hidden="1" xr:uid="{00000000-0005-0000-0000-0000CF4D0000}"/>
    <cellStyle name="Commentaire 11" xfId="2300" hidden="1" xr:uid="{00000000-0005-0000-0000-0000D04D0000}"/>
    <cellStyle name="Commentaire 11" xfId="2836" hidden="1" xr:uid="{00000000-0005-0000-0000-0000D14D0000}"/>
    <cellStyle name="Commentaire 11" xfId="2886" hidden="1" xr:uid="{00000000-0005-0000-0000-0000D24D0000}"/>
    <cellStyle name="Commentaire 11" xfId="2935" hidden="1" xr:uid="{00000000-0005-0000-0000-0000D34D0000}"/>
    <cellStyle name="Commentaire 11" xfId="2985" hidden="1" xr:uid="{00000000-0005-0000-0000-0000D44D0000}"/>
    <cellStyle name="Commentaire 11" xfId="3035" hidden="1" xr:uid="{00000000-0005-0000-0000-0000D54D0000}"/>
    <cellStyle name="Commentaire 11" xfId="3084" hidden="1" xr:uid="{00000000-0005-0000-0000-0000D64D0000}"/>
    <cellStyle name="Commentaire 11" xfId="3133" hidden="1" xr:uid="{00000000-0005-0000-0000-0000D74D0000}"/>
    <cellStyle name="Commentaire 11" xfId="3180" hidden="1" xr:uid="{00000000-0005-0000-0000-0000D84D0000}"/>
    <cellStyle name="Commentaire 11" xfId="3227" hidden="1" xr:uid="{00000000-0005-0000-0000-0000D94D0000}"/>
    <cellStyle name="Commentaire 11" xfId="3272" hidden="1" xr:uid="{00000000-0005-0000-0000-0000DA4D0000}"/>
    <cellStyle name="Commentaire 11" xfId="3311" hidden="1" xr:uid="{00000000-0005-0000-0000-0000DB4D0000}"/>
    <cellStyle name="Commentaire 11" xfId="3348" hidden="1" xr:uid="{00000000-0005-0000-0000-0000DC4D0000}"/>
    <cellStyle name="Commentaire 11" xfId="3382" hidden="1" xr:uid="{00000000-0005-0000-0000-0000DD4D0000}"/>
    <cellStyle name="Commentaire 11" xfId="3486" hidden="1" xr:uid="{00000000-0005-0000-0000-0000DE4D0000}"/>
    <cellStyle name="Commentaire 11" xfId="3536" hidden="1" xr:uid="{00000000-0005-0000-0000-0000DF4D0000}"/>
    <cellStyle name="Commentaire 11" xfId="3597" hidden="1" xr:uid="{00000000-0005-0000-0000-0000E04D0000}"/>
    <cellStyle name="Commentaire 11" xfId="3643" hidden="1" xr:uid="{00000000-0005-0000-0000-0000E14D0000}"/>
    <cellStyle name="Commentaire 11" xfId="3687" hidden="1" xr:uid="{00000000-0005-0000-0000-0000E24D0000}"/>
    <cellStyle name="Commentaire 11" xfId="3726" hidden="1" xr:uid="{00000000-0005-0000-0000-0000E34D0000}"/>
    <cellStyle name="Commentaire 11" xfId="3762" hidden="1" xr:uid="{00000000-0005-0000-0000-0000E44D0000}"/>
    <cellStyle name="Commentaire 11" xfId="3797" hidden="1" xr:uid="{00000000-0005-0000-0000-0000E54D0000}"/>
    <cellStyle name="Commentaire 11" xfId="3851" hidden="1" xr:uid="{00000000-0005-0000-0000-0000E64D0000}"/>
    <cellStyle name="Commentaire 11" xfId="2960" hidden="1" xr:uid="{00000000-0005-0000-0000-0000E74D0000}"/>
    <cellStyle name="Commentaire 11" xfId="3946" hidden="1" xr:uid="{00000000-0005-0000-0000-0000E84D0000}"/>
    <cellStyle name="Commentaire 11" xfId="3996" hidden="1" xr:uid="{00000000-0005-0000-0000-0000E94D0000}"/>
    <cellStyle name="Commentaire 11" xfId="4046" hidden="1" xr:uid="{00000000-0005-0000-0000-0000EA4D0000}"/>
    <cellStyle name="Commentaire 11" xfId="4096" hidden="1" xr:uid="{00000000-0005-0000-0000-0000EB4D0000}"/>
    <cellStyle name="Commentaire 11" xfId="4146" hidden="1" xr:uid="{00000000-0005-0000-0000-0000EC4D0000}"/>
    <cellStyle name="Commentaire 11" xfId="4195" hidden="1" xr:uid="{00000000-0005-0000-0000-0000ED4D0000}"/>
    <cellStyle name="Commentaire 11" xfId="4244" hidden="1" xr:uid="{00000000-0005-0000-0000-0000EE4D0000}"/>
    <cellStyle name="Commentaire 11" xfId="4291" hidden="1" xr:uid="{00000000-0005-0000-0000-0000EF4D0000}"/>
    <cellStyle name="Commentaire 11" xfId="4338" hidden="1" xr:uid="{00000000-0005-0000-0000-0000F04D0000}"/>
    <cellStyle name="Commentaire 11" xfId="4383" hidden="1" xr:uid="{00000000-0005-0000-0000-0000F14D0000}"/>
    <cellStyle name="Commentaire 11" xfId="4422" hidden="1" xr:uid="{00000000-0005-0000-0000-0000F24D0000}"/>
    <cellStyle name="Commentaire 11" xfId="4459" hidden="1" xr:uid="{00000000-0005-0000-0000-0000F34D0000}"/>
    <cellStyle name="Commentaire 11" xfId="4493" hidden="1" xr:uid="{00000000-0005-0000-0000-0000F44D0000}"/>
    <cellStyle name="Commentaire 11" xfId="4592" hidden="1" xr:uid="{00000000-0005-0000-0000-0000F54D0000}"/>
    <cellStyle name="Commentaire 11" xfId="4641" hidden="1" xr:uid="{00000000-0005-0000-0000-0000F64D0000}"/>
    <cellStyle name="Commentaire 11" xfId="4701" hidden="1" xr:uid="{00000000-0005-0000-0000-0000F74D0000}"/>
    <cellStyle name="Commentaire 11" xfId="4747" hidden="1" xr:uid="{00000000-0005-0000-0000-0000F84D0000}"/>
    <cellStyle name="Commentaire 11" xfId="4791" hidden="1" xr:uid="{00000000-0005-0000-0000-0000F94D0000}"/>
    <cellStyle name="Commentaire 11" xfId="4830" hidden="1" xr:uid="{00000000-0005-0000-0000-0000FA4D0000}"/>
    <cellStyle name="Commentaire 11" xfId="4866" hidden="1" xr:uid="{00000000-0005-0000-0000-0000FB4D0000}"/>
    <cellStyle name="Commentaire 11" xfId="4901" hidden="1" xr:uid="{00000000-0005-0000-0000-0000FC4D0000}"/>
    <cellStyle name="Commentaire 11" xfId="4951" hidden="1" xr:uid="{00000000-0005-0000-0000-0000FD4D0000}"/>
    <cellStyle name="Commentaire 11" xfId="4962" hidden="1" xr:uid="{00000000-0005-0000-0000-0000FE4D0000}"/>
    <cellStyle name="Commentaire 11" xfId="5047" hidden="1" xr:uid="{00000000-0005-0000-0000-0000FF4D0000}"/>
    <cellStyle name="Commentaire 11" xfId="5096" hidden="1" xr:uid="{00000000-0005-0000-0000-0000004E0000}"/>
    <cellStyle name="Commentaire 11" xfId="5145" hidden="1" xr:uid="{00000000-0005-0000-0000-0000014E0000}"/>
    <cellStyle name="Commentaire 11" xfId="5195" hidden="1" xr:uid="{00000000-0005-0000-0000-0000024E0000}"/>
    <cellStyle name="Commentaire 11" xfId="5245" hidden="1" xr:uid="{00000000-0005-0000-0000-0000034E0000}"/>
    <cellStyle name="Commentaire 11" xfId="5294" hidden="1" xr:uid="{00000000-0005-0000-0000-0000044E0000}"/>
    <cellStyle name="Commentaire 11" xfId="5343" hidden="1" xr:uid="{00000000-0005-0000-0000-0000054E0000}"/>
    <cellStyle name="Commentaire 11" xfId="5390" hidden="1" xr:uid="{00000000-0005-0000-0000-0000064E0000}"/>
    <cellStyle name="Commentaire 11" xfId="5437" hidden="1" xr:uid="{00000000-0005-0000-0000-0000074E0000}"/>
    <cellStyle name="Commentaire 11" xfId="5482" hidden="1" xr:uid="{00000000-0005-0000-0000-0000084E0000}"/>
    <cellStyle name="Commentaire 11" xfId="5521" hidden="1" xr:uid="{00000000-0005-0000-0000-0000094E0000}"/>
    <cellStyle name="Commentaire 11" xfId="5558" hidden="1" xr:uid="{00000000-0005-0000-0000-00000A4E0000}"/>
    <cellStyle name="Commentaire 11" xfId="5592" hidden="1" xr:uid="{00000000-0005-0000-0000-00000B4E0000}"/>
    <cellStyle name="Commentaire 11" xfId="5691" hidden="1" xr:uid="{00000000-0005-0000-0000-00000C4E0000}"/>
    <cellStyle name="Commentaire 11" xfId="5739" hidden="1" xr:uid="{00000000-0005-0000-0000-00000D4E0000}"/>
    <cellStyle name="Commentaire 11" xfId="5798" hidden="1" xr:uid="{00000000-0005-0000-0000-00000E4E0000}"/>
    <cellStyle name="Commentaire 11" xfId="5844" hidden="1" xr:uid="{00000000-0005-0000-0000-00000F4E0000}"/>
    <cellStyle name="Commentaire 11" xfId="5888" hidden="1" xr:uid="{00000000-0005-0000-0000-0000104E0000}"/>
    <cellStyle name="Commentaire 11" xfId="5927" hidden="1" xr:uid="{00000000-0005-0000-0000-0000114E0000}"/>
    <cellStyle name="Commentaire 11" xfId="5963" hidden="1" xr:uid="{00000000-0005-0000-0000-0000124E0000}"/>
    <cellStyle name="Commentaire 11" xfId="5998" hidden="1" xr:uid="{00000000-0005-0000-0000-0000134E0000}"/>
    <cellStyle name="Commentaire 11" xfId="6048" hidden="1" xr:uid="{00000000-0005-0000-0000-0000144E0000}"/>
    <cellStyle name="Commentaire 11" xfId="6221" hidden="1" xr:uid="{00000000-0005-0000-0000-0000154E0000}"/>
    <cellStyle name="Commentaire 11" xfId="6324" hidden="1" xr:uid="{00000000-0005-0000-0000-0000164E0000}"/>
    <cellStyle name="Commentaire 11" xfId="6374" hidden="1" xr:uid="{00000000-0005-0000-0000-0000174E0000}"/>
    <cellStyle name="Commentaire 11" xfId="6424" hidden="1" xr:uid="{00000000-0005-0000-0000-0000184E0000}"/>
    <cellStyle name="Commentaire 11" xfId="6474" hidden="1" xr:uid="{00000000-0005-0000-0000-0000194E0000}"/>
    <cellStyle name="Commentaire 11" xfId="6524" hidden="1" xr:uid="{00000000-0005-0000-0000-00001A4E0000}"/>
    <cellStyle name="Commentaire 11" xfId="6573" hidden="1" xr:uid="{00000000-0005-0000-0000-00001B4E0000}"/>
    <cellStyle name="Commentaire 11" xfId="6622" hidden="1" xr:uid="{00000000-0005-0000-0000-00001C4E0000}"/>
    <cellStyle name="Commentaire 11" xfId="6669" hidden="1" xr:uid="{00000000-0005-0000-0000-00001D4E0000}"/>
    <cellStyle name="Commentaire 11" xfId="6716" hidden="1" xr:uid="{00000000-0005-0000-0000-00001E4E0000}"/>
    <cellStyle name="Commentaire 11" xfId="6761" hidden="1" xr:uid="{00000000-0005-0000-0000-00001F4E0000}"/>
    <cellStyle name="Commentaire 11" xfId="6800" hidden="1" xr:uid="{00000000-0005-0000-0000-0000204E0000}"/>
    <cellStyle name="Commentaire 11" xfId="6837" hidden="1" xr:uid="{00000000-0005-0000-0000-0000214E0000}"/>
    <cellStyle name="Commentaire 11" xfId="6871" hidden="1" xr:uid="{00000000-0005-0000-0000-0000224E0000}"/>
    <cellStyle name="Commentaire 11" xfId="6974" hidden="1" xr:uid="{00000000-0005-0000-0000-0000234E0000}"/>
    <cellStyle name="Commentaire 11" xfId="7024" hidden="1" xr:uid="{00000000-0005-0000-0000-0000244E0000}"/>
    <cellStyle name="Commentaire 11" xfId="7086" hidden="1" xr:uid="{00000000-0005-0000-0000-0000254E0000}"/>
    <cellStyle name="Commentaire 11" xfId="7132" hidden="1" xr:uid="{00000000-0005-0000-0000-0000264E0000}"/>
    <cellStyle name="Commentaire 11" xfId="7176" hidden="1" xr:uid="{00000000-0005-0000-0000-0000274E0000}"/>
    <cellStyle name="Commentaire 11" xfId="7215" hidden="1" xr:uid="{00000000-0005-0000-0000-0000284E0000}"/>
    <cellStyle name="Commentaire 11" xfId="7251" hidden="1" xr:uid="{00000000-0005-0000-0000-0000294E0000}"/>
    <cellStyle name="Commentaire 11" xfId="7286" hidden="1" xr:uid="{00000000-0005-0000-0000-00002A4E0000}"/>
    <cellStyle name="Commentaire 11" xfId="7341" hidden="1" xr:uid="{00000000-0005-0000-0000-00002B4E0000}"/>
    <cellStyle name="Commentaire 11" xfId="7498" hidden="1" xr:uid="{00000000-0005-0000-0000-00002C4E0000}"/>
    <cellStyle name="Commentaire 11" xfId="7592" hidden="1" xr:uid="{00000000-0005-0000-0000-00002D4E0000}"/>
    <cellStyle name="Commentaire 11" xfId="7641" hidden="1" xr:uid="{00000000-0005-0000-0000-00002E4E0000}"/>
    <cellStyle name="Commentaire 11" xfId="7691" hidden="1" xr:uid="{00000000-0005-0000-0000-00002F4E0000}"/>
    <cellStyle name="Commentaire 11" xfId="7741" hidden="1" xr:uid="{00000000-0005-0000-0000-0000304E0000}"/>
    <cellStyle name="Commentaire 11" xfId="7791" hidden="1" xr:uid="{00000000-0005-0000-0000-0000314E0000}"/>
    <cellStyle name="Commentaire 11" xfId="7840" hidden="1" xr:uid="{00000000-0005-0000-0000-0000324E0000}"/>
    <cellStyle name="Commentaire 11" xfId="7889" hidden="1" xr:uid="{00000000-0005-0000-0000-0000334E0000}"/>
    <cellStyle name="Commentaire 11" xfId="7936" hidden="1" xr:uid="{00000000-0005-0000-0000-0000344E0000}"/>
    <cellStyle name="Commentaire 11" xfId="7983" hidden="1" xr:uid="{00000000-0005-0000-0000-0000354E0000}"/>
    <cellStyle name="Commentaire 11" xfId="8028" hidden="1" xr:uid="{00000000-0005-0000-0000-0000364E0000}"/>
    <cellStyle name="Commentaire 11" xfId="8067" hidden="1" xr:uid="{00000000-0005-0000-0000-0000374E0000}"/>
    <cellStyle name="Commentaire 11" xfId="8104" hidden="1" xr:uid="{00000000-0005-0000-0000-0000384E0000}"/>
    <cellStyle name="Commentaire 11" xfId="8138" hidden="1" xr:uid="{00000000-0005-0000-0000-0000394E0000}"/>
    <cellStyle name="Commentaire 11" xfId="8239" hidden="1" xr:uid="{00000000-0005-0000-0000-00003A4E0000}"/>
    <cellStyle name="Commentaire 11" xfId="8287" hidden="1" xr:uid="{00000000-0005-0000-0000-00003B4E0000}"/>
    <cellStyle name="Commentaire 11" xfId="8347" hidden="1" xr:uid="{00000000-0005-0000-0000-00003C4E0000}"/>
    <cellStyle name="Commentaire 11" xfId="8393" hidden="1" xr:uid="{00000000-0005-0000-0000-00003D4E0000}"/>
    <cellStyle name="Commentaire 11" xfId="8437" hidden="1" xr:uid="{00000000-0005-0000-0000-00003E4E0000}"/>
    <cellStyle name="Commentaire 11" xfId="8476" hidden="1" xr:uid="{00000000-0005-0000-0000-00003F4E0000}"/>
    <cellStyle name="Commentaire 11" xfId="8512" hidden="1" xr:uid="{00000000-0005-0000-0000-0000404E0000}"/>
    <cellStyle name="Commentaire 11" xfId="8547" hidden="1" xr:uid="{00000000-0005-0000-0000-0000414E0000}"/>
    <cellStyle name="Commentaire 11" xfId="8599" hidden="1" xr:uid="{00000000-0005-0000-0000-0000424E0000}"/>
    <cellStyle name="Commentaire 11" xfId="7440" hidden="1" xr:uid="{00000000-0005-0000-0000-0000434E0000}"/>
    <cellStyle name="Commentaire 11" xfId="8624" hidden="1" xr:uid="{00000000-0005-0000-0000-0000444E0000}"/>
    <cellStyle name="Commentaire 11" xfId="8699" hidden="1" xr:uid="{00000000-0005-0000-0000-0000454E0000}"/>
    <cellStyle name="Commentaire 11" xfId="8749" hidden="1" xr:uid="{00000000-0005-0000-0000-0000464E0000}"/>
    <cellStyle name="Commentaire 11" xfId="8799" hidden="1" xr:uid="{00000000-0005-0000-0000-0000474E0000}"/>
    <cellStyle name="Commentaire 11" xfId="8848" hidden="1" xr:uid="{00000000-0005-0000-0000-0000484E0000}"/>
    <cellStyle name="Commentaire 11" xfId="8898" hidden="1" xr:uid="{00000000-0005-0000-0000-0000494E0000}"/>
    <cellStyle name="Commentaire 11" xfId="8947" hidden="1" xr:uid="{00000000-0005-0000-0000-00004A4E0000}"/>
    <cellStyle name="Commentaire 11" xfId="8996" hidden="1" xr:uid="{00000000-0005-0000-0000-00004B4E0000}"/>
    <cellStyle name="Commentaire 11" xfId="9043" hidden="1" xr:uid="{00000000-0005-0000-0000-00004C4E0000}"/>
    <cellStyle name="Commentaire 11" xfId="9090" hidden="1" xr:uid="{00000000-0005-0000-0000-00004D4E0000}"/>
    <cellStyle name="Commentaire 11" xfId="9135" hidden="1" xr:uid="{00000000-0005-0000-0000-00004E4E0000}"/>
    <cellStyle name="Commentaire 11" xfId="9174" hidden="1" xr:uid="{00000000-0005-0000-0000-00004F4E0000}"/>
    <cellStyle name="Commentaire 11" xfId="9211" hidden="1" xr:uid="{00000000-0005-0000-0000-0000504E0000}"/>
    <cellStyle name="Commentaire 11" xfId="9245" hidden="1" xr:uid="{00000000-0005-0000-0000-0000514E0000}"/>
    <cellStyle name="Commentaire 11" xfId="9350" hidden="1" xr:uid="{00000000-0005-0000-0000-0000524E0000}"/>
    <cellStyle name="Commentaire 11" xfId="9400" hidden="1" xr:uid="{00000000-0005-0000-0000-0000534E0000}"/>
    <cellStyle name="Commentaire 11" xfId="9462" hidden="1" xr:uid="{00000000-0005-0000-0000-0000544E0000}"/>
    <cellStyle name="Commentaire 11" xfId="9508" hidden="1" xr:uid="{00000000-0005-0000-0000-0000554E0000}"/>
    <cellStyle name="Commentaire 11" xfId="9552" hidden="1" xr:uid="{00000000-0005-0000-0000-0000564E0000}"/>
    <cellStyle name="Commentaire 11" xfId="9591" hidden="1" xr:uid="{00000000-0005-0000-0000-0000574E0000}"/>
    <cellStyle name="Commentaire 11" xfId="9627" hidden="1" xr:uid="{00000000-0005-0000-0000-0000584E0000}"/>
    <cellStyle name="Commentaire 11" xfId="9662" hidden="1" xr:uid="{00000000-0005-0000-0000-0000594E0000}"/>
    <cellStyle name="Commentaire 11" xfId="9718" hidden="1" xr:uid="{00000000-0005-0000-0000-00005A4E0000}"/>
    <cellStyle name="Commentaire 11" xfId="9878" hidden="1" xr:uid="{00000000-0005-0000-0000-00005B4E0000}"/>
    <cellStyle name="Commentaire 11" xfId="9972" hidden="1" xr:uid="{00000000-0005-0000-0000-00005C4E0000}"/>
    <cellStyle name="Commentaire 11" xfId="10021" hidden="1" xr:uid="{00000000-0005-0000-0000-00005D4E0000}"/>
    <cellStyle name="Commentaire 11" xfId="10071" hidden="1" xr:uid="{00000000-0005-0000-0000-00005E4E0000}"/>
    <cellStyle name="Commentaire 11" xfId="10121" hidden="1" xr:uid="{00000000-0005-0000-0000-00005F4E0000}"/>
    <cellStyle name="Commentaire 11" xfId="10171" hidden="1" xr:uid="{00000000-0005-0000-0000-0000604E0000}"/>
    <cellStyle name="Commentaire 11" xfId="10220" hidden="1" xr:uid="{00000000-0005-0000-0000-0000614E0000}"/>
    <cellStyle name="Commentaire 11" xfId="10269" hidden="1" xr:uid="{00000000-0005-0000-0000-0000624E0000}"/>
    <cellStyle name="Commentaire 11" xfId="10316" hidden="1" xr:uid="{00000000-0005-0000-0000-0000634E0000}"/>
    <cellStyle name="Commentaire 11" xfId="10363" hidden="1" xr:uid="{00000000-0005-0000-0000-0000644E0000}"/>
    <cellStyle name="Commentaire 11" xfId="10408" hidden="1" xr:uid="{00000000-0005-0000-0000-0000654E0000}"/>
    <cellStyle name="Commentaire 11" xfId="10447" hidden="1" xr:uid="{00000000-0005-0000-0000-0000664E0000}"/>
    <cellStyle name="Commentaire 11" xfId="10484" hidden="1" xr:uid="{00000000-0005-0000-0000-0000674E0000}"/>
    <cellStyle name="Commentaire 11" xfId="10518" hidden="1" xr:uid="{00000000-0005-0000-0000-0000684E0000}"/>
    <cellStyle name="Commentaire 11" xfId="10619" hidden="1" xr:uid="{00000000-0005-0000-0000-0000694E0000}"/>
    <cellStyle name="Commentaire 11" xfId="10667" hidden="1" xr:uid="{00000000-0005-0000-0000-00006A4E0000}"/>
    <cellStyle name="Commentaire 11" xfId="10727" hidden="1" xr:uid="{00000000-0005-0000-0000-00006B4E0000}"/>
    <cellStyle name="Commentaire 11" xfId="10773" hidden="1" xr:uid="{00000000-0005-0000-0000-00006C4E0000}"/>
    <cellStyle name="Commentaire 11" xfId="10817" hidden="1" xr:uid="{00000000-0005-0000-0000-00006D4E0000}"/>
    <cellStyle name="Commentaire 11" xfId="10856" hidden="1" xr:uid="{00000000-0005-0000-0000-00006E4E0000}"/>
    <cellStyle name="Commentaire 11" xfId="10892" hidden="1" xr:uid="{00000000-0005-0000-0000-00006F4E0000}"/>
    <cellStyle name="Commentaire 11" xfId="10927" hidden="1" xr:uid="{00000000-0005-0000-0000-0000704E0000}"/>
    <cellStyle name="Commentaire 11" xfId="10980" hidden="1" xr:uid="{00000000-0005-0000-0000-0000714E0000}"/>
    <cellStyle name="Commentaire 11" xfId="9820" hidden="1" xr:uid="{00000000-0005-0000-0000-0000724E0000}"/>
    <cellStyle name="Commentaire 11" xfId="6913" hidden="1" xr:uid="{00000000-0005-0000-0000-0000734E0000}"/>
    <cellStyle name="Commentaire 11" xfId="11041" hidden="1" xr:uid="{00000000-0005-0000-0000-0000744E0000}"/>
    <cellStyle name="Commentaire 11" xfId="11091" hidden="1" xr:uid="{00000000-0005-0000-0000-0000754E0000}"/>
    <cellStyle name="Commentaire 11" xfId="11141" hidden="1" xr:uid="{00000000-0005-0000-0000-0000764E0000}"/>
    <cellStyle name="Commentaire 11" xfId="11191" hidden="1" xr:uid="{00000000-0005-0000-0000-0000774E0000}"/>
    <cellStyle name="Commentaire 11" xfId="11241" hidden="1" xr:uid="{00000000-0005-0000-0000-0000784E0000}"/>
    <cellStyle name="Commentaire 11" xfId="11290" hidden="1" xr:uid="{00000000-0005-0000-0000-0000794E0000}"/>
    <cellStyle name="Commentaire 11" xfId="11339" hidden="1" xr:uid="{00000000-0005-0000-0000-00007A4E0000}"/>
    <cellStyle name="Commentaire 11" xfId="11386" hidden="1" xr:uid="{00000000-0005-0000-0000-00007B4E0000}"/>
    <cellStyle name="Commentaire 11" xfId="11433" hidden="1" xr:uid="{00000000-0005-0000-0000-00007C4E0000}"/>
    <cellStyle name="Commentaire 11" xfId="11478" hidden="1" xr:uid="{00000000-0005-0000-0000-00007D4E0000}"/>
    <cellStyle name="Commentaire 11" xfId="11517" hidden="1" xr:uid="{00000000-0005-0000-0000-00007E4E0000}"/>
    <cellStyle name="Commentaire 11" xfId="11554" hidden="1" xr:uid="{00000000-0005-0000-0000-00007F4E0000}"/>
    <cellStyle name="Commentaire 11" xfId="11588" hidden="1" xr:uid="{00000000-0005-0000-0000-0000804E0000}"/>
    <cellStyle name="Commentaire 11" xfId="11689" hidden="1" xr:uid="{00000000-0005-0000-0000-0000814E0000}"/>
    <cellStyle name="Commentaire 11" xfId="11739" hidden="1" xr:uid="{00000000-0005-0000-0000-0000824E0000}"/>
    <cellStyle name="Commentaire 11" xfId="11798" hidden="1" xr:uid="{00000000-0005-0000-0000-0000834E0000}"/>
    <cellStyle name="Commentaire 11" xfId="11844" hidden="1" xr:uid="{00000000-0005-0000-0000-0000844E0000}"/>
    <cellStyle name="Commentaire 11" xfId="11888" hidden="1" xr:uid="{00000000-0005-0000-0000-0000854E0000}"/>
    <cellStyle name="Commentaire 11" xfId="11927" hidden="1" xr:uid="{00000000-0005-0000-0000-0000864E0000}"/>
    <cellStyle name="Commentaire 11" xfId="11963" hidden="1" xr:uid="{00000000-0005-0000-0000-0000874E0000}"/>
    <cellStyle name="Commentaire 11" xfId="11998" hidden="1" xr:uid="{00000000-0005-0000-0000-0000884E0000}"/>
    <cellStyle name="Commentaire 11" xfId="12049" hidden="1" xr:uid="{00000000-0005-0000-0000-0000894E0000}"/>
    <cellStyle name="Commentaire 11" xfId="12178" hidden="1" xr:uid="{00000000-0005-0000-0000-00008A4E0000}"/>
    <cellStyle name="Commentaire 11" xfId="12271" hidden="1" xr:uid="{00000000-0005-0000-0000-00008B4E0000}"/>
    <cellStyle name="Commentaire 11" xfId="12320" hidden="1" xr:uid="{00000000-0005-0000-0000-00008C4E0000}"/>
    <cellStyle name="Commentaire 11" xfId="12370" hidden="1" xr:uid="{00000000-0005-0000-0000-00008D4E0000}"/>
    <cellStyle name="Commentaire 11" xfId="12420" hidden="1" xr:uid="{00000000-0005-0000-0000-00008E4E0000}"/>
    <cellStyle name="Commentaire 11" xfId="12470" hidden="1" xr:uid="{00000000-0005-0000-0000-00008F4E0000}"/>
    <cellStyle name="Commentaire 11" xfId="12519" hidden="1" xr:uid="{00000000-0005-0000-0000-0000904E0000}"/>
    <cellStyle name="Commentaire 11" xfId="12568" hidden="1" xr:uid="{00000000-0005-0000-0000-0000914E0000}"/>
    <cellStyle name="Commentaire 11" xfId="12615" hidden="1" xr:uid="{00000000-0005-0000-0000-0000924E0000}"/>
    <cellStyle name="Commentaire 11" xfId="12662" hidden="1" xr:uid="{00000000-0005-0000-0000-0000934E0000}"/>
    <cellStyle name="Commentaire 11" xfId="12707" hidden="1" xr:uid="{00000000-0005-0000-0000-0000944E0000}"/>
    <cellStyle name="Commentaire 11" xfId="12746" hidden="1" xr:uid="{00000000-0005-0000-0000-0000954E0000}"/>
    <cellStyle name="Commentaire 11" xfId="12783" hidden="1" xr:uid="{00000000-0005-0000-0000-0000964E0000}"/>
    <cellStyle name="Commentaire 11" xfId="12817" hidden="1" xr:uid="{00000000-0005-0000-0000-0000974E0000}"/>
    <cellStyle name="Commentaire 11" xfId="12917" hidden="1" xr:uid="{00000000-0005-0000-0000-0000984E0000}"/>
    <cellStyle name="Commentaire 11" xfId="12965" hidden="1" xr:uid="{00000000-0005-0000-0000-0000994E0000}"/>
    <cellStyle name="Commentaire 11" xfId="13024" hidden="1" xr:uid="{00000000-0005-0000-0000-00009A4E0000}"/>
    <cellStyle name="Commentaire 11" xfId="13070" hidden="1" xr:uid="{00000000-0005-0000-0000-00009B4E0000}"/>
    <cellStyle name="Commentaire 11" xfId="13114" hidden="1" xr:uid="{00000000-0005-0000-0000-00009C4E0000}"/>
    <cellStyle name="Commentaire 11" xfId="13153" hidden="1" xr:uid="{00000000-0005-0000-0000-00009D4E0000}"/>
    <cellStyle name="Commentaire 11" xfId="13189" hidden="1" xr:uid="{00000000-0005-0000-0000-00009E4E0000}"/>
    <cellStyle name="Commentaire 11" xfId="13224" hidden="1" xr:uid="{00000000-0005-0000-0000-00009F4E0000}"/>
    <cellStyle name="Commentaire 11" xfId="13274" hidden="1" xr:uid="{00000000-0005-0000-0000-0000A04E0000}"/>
    <cellStyle name="Commentaire 11" xfId="12121" hidden="1" xr:uid="{00000000-0005-0000-0000-0000A14E0000}"/>
    <cellStyle name="Commentaire 11" xfId="9772" hidden="1" xr:uid="{00000000-0005-0000-0000-0000A24E0000}"/>
    <cellStyle name="Commentaire 11" xfId="9670" hidden="1" xr:uid="{00000000-0005-0000-0000-0000A34E0000}"/>
    <cellStyle name="Commentaire 11" xfId="13323" hidden="1" xr:uid="{00000000-0005-0000-0000-0000A44E0000}"/>
    <cellStyle name="Commentaire 11" xfId="13372" hidden="1" xr:uid="{00000000-0005-0000-0000-0000A54E0000}"/>
    <cellStyle name="Commentaire 11" xfId="13421" hidden="1" xr:uid="{00000000-0005-0000-0000-0000A64E0000}"/>
    <cellStyle name="Commentaire 11" xfId="13470" hidden="1" xr:uid="{00000000-0005-0000-0000-0000A74E0000}"/>
    <cellStyle name="Commentaire 11" xfId="13518" hidden="1" xr:uid="{00000000-0005-0000-0000-0000A84E0000}"/>
    <cellStyle name="Commentaire 11" xfId="13566" hidden="1" xr:uid="{00000000-0005-0000-0000-0000A94E0000}"/>
    <cellStyle name="Commentaire 11" xfId="13612" hidden="1" xr:uid="{00000000-0005-0000-0000-0000AA4E0000}"/>
    <cellStyle name="Commentaire 11" xfId="13659" hidden="1" xr:uid="{00000000-0005-0000-0000-0000AB4E0000}"/>
    <cellStyle name="Commentaire 11" xfId="13704" hidden="1" xr:uid="{00000000-0005-0000-0000-0000AC4E0000}"/>
    <cellStyle name="Commentaire 11" xfId="13743" hidden="1" xr:uid="{00000000-0005-0000-0000-0000AD4E0000}"/>
    <cellStyle name="Commentaire 11" xfId="13780" hidden="1" xr:uid="{00000000-0005-0000-0000-0000AE4E0000}"/>
    <cellStyle name="Commentaire 11" xfId="13814" hidden="1" xr:uid="{00000000-0005-0000-0000-0000AF4E0000}"/>
    <cellStyle name="Commentaire 11" xfId="13913" hidden="1" xr:uid="{00000000-0005-0000-0000-0000B04E0000}"/>
    <cellStyle name="Commentaire 11" xfId="13961" hidden="1" xr:uid="{00000000-0005-0000-0000-0000B14E0000}"/>
    <cellStyle name="Commentaire 11" xfId="14020" hidden="1" xr:uid="{00000000-0005-0000-0000-0000B24E0000}"/>
    <cellStyle name="Commentaire 11" xfId="14066" hidden="1" xr:uid="{00000000-0005-0000-0000-0000B34E0000}"/>
    <cellStyle name="Commentaire 11" xfId="14110" hidden="1" xr:uid="{00000000-0005-0000-0000-0000B44E0000}"/>
    <cellStyle name="Commentaire 11" xfId="14149" hidden="1" xr:uid="{00000000-0005-0000-0000-0000B54E0000}"/>
    <cellStyle name="Commentaire 11" xfId="14185" hidden="1" xr:uid="{00000000-0005-0000-0000-0000B64E0000}"/>
    <cellStyle name="Commentaire 11" xfId="14220" hidden="1" xr:uid="{00000000-0005-0000-0000-0000B74E0000}"/>
    <cellStyle name="Commentaire 11" xfId="14270" hidden="1" xr:uid="{00000000-0005-0000-0000-0000B84E0000}"/>
    <cellStyle name="Commentaire 11" xfId="14377" hidden="1" xr:uid="{00000000-0005-0000-0000-0000B94E0000}"/>
    <cellStyle name="Commentaire 11" xfId="14470" hidden="1" xr:uid="{00000000-0005-0000-0000-0000BA4E0000}"/>
    <cellStyle name="Commentaire 11" xfId="14519" hidden="1" xr:uid="{00000000-0005-0000-0000-0000BB4E0000}"/>
    <cellStyle name="Commentaire 11" xfId="14569" hidden="1" xr:uid="{00000000-0005-0000-0000-0000BC4E0000}"/>
    <cellStyle name="Commentaire 11" xfId="14619" hidden="1" xr:uid="{00000000-0005-0000-0000-0000BD4E0000}"/>
    <cellStyle name="Commentaire 11" xfId="14669" hidden="1" xr:uid="{00000000-0005-0000-0000-0000BE4E0000}"/>
    <cellStyle name="Commentaire 11" xfId="14718" hidden="1" xr:uid="{00000000-0005-0000-0000-0000BF4E0000}"/>
    <cellStyle name="Commentaire 11" xfId="14767" hidden="1" xr:uid="{00000000-0005-0000-0000-0000C04E0000}"/>
    <cellStyle name="Commentaire 11" xfId="14814" hidden="1" xr:uid="{00000000-0005-0000-0000-0000C14E0000}"/>
    <cellStyle name="Commentaire 11" xfId="14861" hidden="1" xr:uid="{00000000-0005-0000-0000-0000C24E0000}"/>
    <cellStyle name="Commentaire 11" xfId="14906" hidden="1" xr:uid="{00000000-0005-0000-0000-0000C34E0000}"/>
    <cellStyle name="Commentaire 11" xfId="14945" hidden="1" xr:uid="{00000000-0005-0000-0000-0000C44E0000}"/>
    <cellStyle name="Commentaire 11" xfId="14982" hidden="1" xr:uid="{00000000-0005-0000-0000-0000C54E0000}"/>
    <cellStyle name="Commentaire 11" xfId="15016" hidden="1" xr:uid="{00000000-0005-0000-0000-0000C64E0000}"/>
    <cellStyle name="Commentaire 11" xfId="15116" hidden="1" xr:uid="{00000000-0005-0000-0000-0000C74E0000}"/>
    <cellStyle name="Commentaire 11" xfId="15164" hidden="1" xr:uid="{00000000-0005-0000-0000-0000C84E0000}"/>
    <cellStyle name="Commentaire 11" xfId="15224" hidden="1" xr:uid="{00000000-0005-0000-0000-0000C94E0000}"/>
    <cellStyle name="Commentaire 11" xfId="15270" hidden="1" xr:uid="{00000000-0005-0000-0000-0000CA4E0000}"/>
    <cellStyle name="Commentaire 11" xfId="15314" hidden="1" xr:uid="{00000000-0005-0000-0000-0000CB4E0000}"/>
    <cellStyle name="Commentaire 11" xfId="15353" hidden="1" xr:uid="{00000000-0005-0000-0000-0000CC4E0000}"/>
    <cellStyle name="Commentaire 11" xfId="15389" hidden="1" xr:uid="{00000000-0005-0000-0000-0000CD4E0000}"/>
    <cellStyle name="Commentaire 11" xfId="15424" hidden="1" xr:uid="{00000000-0005-0000-0000-0000CE4E0000}"/>
    <cellStyle name="Commentaire 11" xfId="15475" hidden="1" xr:uid="{00000000-0005-0000-0000-0000CF4E0000}"/>
    <cellStyle name="Commentaire 11" xfId="14320" hidden="1" xr:uid="{00000000-0005-0000-0000-0000D04E0000}"/>
    <cellStyle name="Commentaire 11" xfId="15659" hidden="1" xr:uid="{00000000-0005-0000-0000-0000D14E0000}"/>
    <cellStyle name="Commentaire 11" xfId="15762" hidden="1" xr:uid="{00000000-0005-0000-0000-0000D24E0000}"/>
    <cellStyle name="Commentaire 11" xfId="15812" hidden="1" xr:uid="{00000000-0005-0000-0000-0000D34E0000}"/>
    <cellStyle name="Commentaire 11" xfId="15862" hidden="1" xr:uid="{00000000-0005-0000-0000-0000D44E0000}"/>
    <cellStyle name="Commentaire 11" xfId="15912" hidden="1" xr:uid="{00000000-0005-0000-0000-0000D54E0000}"/>
    <cellStyle name="Commentaire 11" xfId="15962" hidden="1" xr:uid="{00000000-0005-0000-0000-0000D64E0000}"/>
    <cellStyle name="Commentaire 11" xfId="16011" hidden="1" xr:uid="{00000000-0005-0000-0000-0000D74E0000}"/>
    <cellStyle name="Commentaire 11" xfId="16060" hidden="1" xr:uid="{00000000-0005-0000-0000-0000D84E0000}"/>
    <cellStyle name="Commentaire 11" xfId="16107" hidden="1" xr:uid="{00000000-0005-0000-0000-0000D94E0000}"/>
    <cellStyle name="Commentaire 11" xfId="16154" hidden="1" xr:uid="{00000000-0005-0000-0000-0000DA4E0000}"/>
    <cellStyle name="Commentaire 11" xfId="16199" hidden="1" xr:uid="{00000000-0005-0000-0000-0000DB4E0000}"/>
    <cellStyle name="Commentaire 11" xfId="16238" hidden="1" xr:uid="{00000000-0005-0000-0000-0000DC4E0000}"/>
    <cellStyle name="Commentaire 11" xfId="16275" hidden="1" xr:uid="{00000000-0005-0000-0000-0000DD4E0000}"/>
    <cellStyle name="Commentaire 11" xfId="16309" hidden="1" xr:uid="{00000000-0005-0000-0000-0000DE4E0000}"/>
    <cellStyle name="Commentaire 11" xfId="16414" hidden="1" xr:uid="{00000000-0005-0000-0000-0000DF4E0000}"/>
    <cellStyle name="Commentaire 11" xfId="16464" hidden="1" xr:uid="{00000000-0005-0000-0000-0000E04E0000}"/>
    <cellStyle name="Commentaire 11" xfId="16526" hidden="1" xr:uid="{00000000-0005-0000-0000-0000E14E0000}"/>
    <cellStyle name="Commentaire 11" xfId="16572" hidden="1" xr:uid="{00000000-0005-0000-0000-0000E24E0000}"/>
    <cellStyle name="Commentaire 11" xfId="16616" hidden="1" xr:uid="{00000000-0005-0000-0000-0000E34E0000}"/>
    <cellStyle name="Commentaire 11" xfId="16655" hidden="1" xr:uid="{00000000-0005-0000-0000-0000E44E0000}"/>
    <cellStyle name="Commentaire 11" xfId="16691" hidden="1" xr:uid="{00000000-0005-0000-0000-0000E54E0000}"/>
    <cellStyle name="Commentaire 11" xfId="16726" hidden="1" xr:uid="{00000000-0005-0000-0000-0000E64E0000}"/>
    <cellStyle name="Commentaire 11" xfId="16782" hidden="1" xr:uid="{00000000-0005-0000-0000-0000E74E0000}"/>
    <cellStyle name="Commentaire 11" xfId="16953" hidden="1" xr:uid="{00000000-0005-0000-0000-0000E84E0000}"/>
    <cellStyle name="Commentaire 11" xfId="17047" hidden="1" xr:uid="{00000000-0005-0000-0000-0000E94E0000}"/>
    <cellStyle name="Commentaire 11" xfId="17096" hidden="1" xr:uid="{00000000-0005-0000-0000-0000EA4E0000}"/>
    <cellStyle name="Commentaire 11" xfId="17146" hidden="1" xr:uid="{00000000-0005-0000-0000-0000EB4E0000}"/>
    <cellStyle name="Commentaire 11" xfId="17196" hidden="1" xr:uid="{00000000-0005-0000-0000-0000EC4E0000}"/>
    <cellStyle name="Commentaire 11" xfId="17246" hidden="1" xr:uid="{00000000-0005-0000-0000-0000ED4E0000}"/>
    <cellStyle name="Commentaire 11" xfId="17295" hidden="1" xr:uid="{00000000-0005-0000-0000-0000EE4E0000}"/>
    <cellStyle name="Commentaire 11" xfId="17344" hidden="1" xr:uid="{00000000-0005-0000-0000-0000EF4E0000}"/>
    <cellStyle name="Commentaire 11" xfId="17391" hidden="1" xr:uid="{00000000-0005-0000-0000-0000F04E0000}"/>
    <cellStyle name="Commentaire 11" xfId="17438" hidden="1" xr:uid="{00000000-0005-0000-0000-0000F14E0000}"/>
    <cellStyle name="Commentaire 11" xfId="17483" hidden="1" xr:uid="{00000000-0005-0000-0000-0000F24E0000}"/>
    <cellStyle name="Commentaire 11" xfId="17522" hidden="1" xr:uid="{00000000-0005-0000-0000-0000F34E0000}"/>
    <cellStyle name="Commentaire 11" xfId="17559" hidden="1" xr:uid="{00000000-0005-0000-0000-0000F44E0000}"/>
    <cellStyle name="Commentaire 11" xfId="17593" hidden="1" xr:uid="{00000000-0005-0000-0000-0000F54E0000}"/>
    <cellStyle name="Commentaire 11" xfId="17694" hidden="1" xr:uid="{00000000-0005-0000-0000-0000F64E0000}"/>
    <cellStyle name="Commentaire 11" xfId="17742" hidden="1" xr:uid="{00000000-0005-0000-0000-0000F74E0000}"/>
    <cellStyle name="Commentaire 11" xfId="17802" hidden="1" xr:uid="{00000000-0005-0000-0000-0000F84E0000}"/>
    <cellStyle name="Commentaire 11" xfId="17848" hidden="1" xr:uid="{00000000-0005-0000-0000-0000F94E0000}"/>
    <cellStyle name="Commentaire 11" xfId="17892" hidden="1" xr:uid="{00000000-0005-0000-0000-0000FA4E0000}"/>
    <cellStyle name="Commentaire 11" xfId="17931" hidden="1" xr:uid="{00000000-0005-0000-0000-0000FB4E0000}"/>
    <cellStyle name="Commentaire 11" xfId="17967" hidden="1" xr:uid="{00000000-0005-0000-0000-0000FC4E0000}"/>
    <cellStyle name="Commentaire 11" xfId="18002" hidden="1" xr:uid="{00000000-0005-0000-0000-0000FD4E0000}"/>
    <cellStyle name="Commentaire 11" xfId="18055" hidden="1" xr:uid="{00000000-0005-0000-0000-0000FE4E0000}"/>
    <cellStyle name="Commentaire 11" xfId="16895" hidden="1" xr:uid="{00000000-0005-0000-0000-0000FF4E0000}"/>
    <cellStyle name="Commentaire 11" xfId="16130" hidden="1" xr:uid="{00000000-0005-0000-0000-0000004F0000}"/>
    <cellStyle name="Commentaire 11" xfId="18101" hidden="1" xr:uid="{00000000-0005-0000-0000-0000014F0000}"/>
    <cellStyle name="Commentaire 11" xfId="18151" hidden="1" xr:uid="{00000000-0005-0000-0000-0000024F0000}"/>
    <cellStyle name="Commentaire 11" xfId="18201" hidden="1" xr:uid="{00000000-0005-0000-0000-0000034F0000}"/>
    <cellStyle name="Commentaire 11" xfId="18251" hidden="1" xr:uid="{00000000-0005-0000-0000-0000044F0000}"/>
    <cellStyle name="Commentaire 11" xfId="18301" hidden="1" xr:uid="{00000000-0005-0000-0000-0000054F0000}"/>
    <cellStyle name="Commentaire 11" xfId="18350" hidden="1" xr:uid="{00000000-0005-0000-0000-0000064F0000}"/>
    <cellStyle name="Commentaire 11" xfId="18398" hidden="1" xr:uid="{00000000-0005-0000-0000-0000074F0000}"/>
    <cellStyle name="Commentaire 11" xfId="18445" hidden="1" xr:uid="{00000000-0005-0000-0000-0000084F0000}"/>
    <cellStyle name="Commentaire 11" xfId="18492" hidden="1" xr:uid="{00000000-0005-0000-0000-0000094F0000}"/>
    <cellStyle name="Commentaire 11" xfId="18537" hidden="1" xr:uid="{00000000-0005-0000-0000-00000A4F0000}"/>
    <cellStyle name="Commentaire 11" xfId="18576" hidden="1" xr:uid="{00000000-0005-0000-0000-00000B4F0000}"/>
    <cellStyle name="Commentaire 11" xfId="18613" hidden="1" xr:uid="{00000000-0005-0000-0000-00000C4F0000}"/>
    <cellStyle name="Commentaire 11" xfId="18647" hidden="1" xr:uid="{00000000-0005-0000-0000-00000D4F0000}"/>
    <cellStyle name="Commentaire 11" xfId="18752" hidden="1" xr:uid="{00000000-0005-0000-0000-00000E4F0000}"/>
    <cellStyle name="Commentaire 11" xfId="18802" hidden="1" xr:uid="{00000000-0005-0000-0000-00000F4F0000}"/>
    <cellStyle name="Commentaire 11" xfId="18864" hidden="1" xr:uid="{00000000-0005-0000-0000-0000104F0000}"/>
    <cellStyle name="Commentaire 11" xfId="18910" hidden="1" xr:uid="{00000000-0005-0000-0000-0000114F0000}"/>
    <cellStyle name="Commentaire 11" xfId="18954" hidden="1" xr:uid="{00000000-0005-0000-0000-0000124F0000}"/>
    <cellStyle name="Commentaire 11" xfId="18993" hidden="1" xr:uid="{00000000-0005-0000-0000-0000134F0000}"/>
    <cellStyle name="Commentaire 11" xfId="19029" hidden="1" xr:uid="{00000000-0005-0000-0000-0000144F0000}"/>
    <cellStyle name="Commentaire 11" xfId="19064" hidden="1" xr:uid="{00000000-0005-0000-0000-0000154F0000}"/>
    <cellStyle name="Commentaire 11" xfId="19120" hidden="1" xr:uid="{00000000-0005-0000-0000-0000164F0000}"/>
    <cellStyle name="Commentaire 11" xfId="19289" hidden="1" xr:uid="{00000000-0005-0000-0000-0000174F0000}"/>
    <cellStyle name="Commentaire 11" xfId="19383" hidden="1" xr:uid="{00000000-0005-0000-0000-0000184F0000}"/>
    <cellStyle name="Commentaire 11" xfId="19432" hidden="1" xr:uid="{00000000-0005-0000-0000-0000194F0000}"/>
    <cellStyle name="Commentaire 11" xfId="19482" hidden="1" xr:uid="{00000000-0005-0000-0000-00001A4F0000}"/>
    <cellStyle name="Commentaire 11" xfId="19532" hidden="1" xr:uid="{00000000-0005-0000-0000-00001B4F0000}"/>
    <cellStyle name="Commentaire 11" xfId="19582" hidden="1" xr:uid="{00000000-0005-0000-0000-00001C4F0000}"/>
    <cellStyle name="Commentaire 11" xfId="19631" hidden="1" xr:uid="{00000000-0005-0000-0000-00001D4F0000}"/>
    <cellStyle name="Commentaire 11" xfId="19680" hidden="1" xr:uid="{00000000-0005-0000-0000-00001E4F0000}"/>
    <cellStyle name="Commentaire 11" xfId="19727" hidden="1" xr:uid="{00000000-0005-0000-0000-00001F4F0000}"/>
    <cellStyle name="Commentaire 11" xfId="19774" hidden="1" xr:uid="{00000000-0005-0000-0000-0000204F0000}"/>
    <cellStyle name="Commentaire 11" xfId="19819" hidden="1" xr:uid="{00000000-0005-0000-0000-0000214F0000}"/>
    <cellStyle name="Commentaire 11" xfId="19858" hidden="1" xr:uid="{00000000-0005-0000-0000-0000224F0000}"/>
    <cellStyle name="Commentaire 11" xfId="19895" hidden="1" xr:uid="{00000000-0005-0000-0000-0000234F0000}"/>
    <cellStyle name="Commentaire 11" xfId="19929" hidden="1" xr:uid="{00000000-0005-0000-0000-0000244F0000}"/>
    <cellStyle name="Commentaire 11" xfId="20029" hidden="1" xr:uid="{00000000-0005-0000-0000-0000254F0000}"/>
    <cellStyle name="Commentaire 11" xfId="20077" hidden="1" xr:uid="{00000000-0005-0000-0000-0000264F0000}"/>
    <cellStyle name="Commentaire 11" xfId="20137" hidden="1" xr:uid="{00000000-0005-0000-0000-0000274F0000}"/>
    <cellStyle name="Commentaire 11" xfId="20183" hidden="1" xr:uid="{00000000-0005-0000-0000-0000284F0000}"/>
    <cellStyle name="Commentaire 11" xfId="20227" hidden="1" xr:uid="{00000000-0005-0000-0000-0000294F0000}"/>
    <cellStyle name="Commentaire 11" xfId="20266" hidden="1" xr:uid="{00000000-0005-0000-0000-00002A4F0000}"/>
    <cellStyle name="Commentaire 11" xfId="20302" hidden="1" xr:uid="{00000000-0005-0000-0000-00002B4F0000}"/>
    <cellStyle name="Commentaire 11" xfId="20337" hidden="1" xr:uid="{00000000-0005-0000-0000-00002C4F0000}"/>
    <cellStyle name="Commentaire 11" xfId="20390" hidden="1" xr:uid="{00000000-0005-0000-0000-00002D4F0000}"/>
    <cellStyle name="Commentaire 11" xfId="19231" hidden="1" xr:uid="{00000000-0005-0000-0000-00002E4F0000}"/>
    <cellStyle name="Commentaire 11" xfId="15649" hidden="1" xr:uid="{00000000-0005-0000-0000-00002F4F0000}"/>
    <cellStyle name="Commentaire 11" xfId="20431" hidden="1" xr:uid="{00000000-0005-0000-0000-0000304F0000}"/>
    <cellStyle name="Commentaire 11" xfId="20481" hidden="1" xr:uid="{00000000-0005-0000-0000-0000314F0000}"/>
    <cellStyle name="Commentaire 11" xfId="20531" hidden="1" xr:uid="{00000000-0005-0000-0000-0000324F0000}"/>
    <cellStyle name="Commentaire 11" xfId="20581" hidden="1" xr:uid="{00000000-0005-0000-0000-0000334F0000}"/>
    <cellStyle name="Commentaire 11" xfId="20631" hidden="1" xr:uid="{00000000-0005-0000-0000-0000344F0000}"/>
    <cellStyle name="Commentaire 11" xfId="20680" hidden="1" xr:uid="{00000000-0005-0000-0000-0000354F0000}"/>
    <cellStyle name="Commentaire 11" xfId="20729" hidden="1" xr:uid="{00000000-0005-0000-0000-0000364F0000}"/>
    <cellStyle name="Commentaire 11" xfId="20776" hidden="1" xr:uid="{00000000-0005-0000-0000-0000374F0000}"/>
    <cellStyle name="Commentaire 11" xfId="20823" hidden="1" xr:uid="{00000000-0005-0000-0000-0000384F0000}"/>
    <cellStyle name="Commentaire 11" xfId="20868" hidden="1" xr:uid="{00000000-0005-0000-0000-0000394F0000}"/>
    <cellStyle name="Commentaire 11" xfId="20907" hidden="1" xr:uid="{00000000-0005-0000-0000-00003A4F0000}"/>
    <cellStyle name="Commentaire 11" xfId="20944" hidden="1" xr:uid="{00000000-0005-0000-0000-00003B4F0000}"/>
    <cellStyle name="Commentaire 11" xfId="20978" hidden="1" xr:uid="{00000000-0005-0000-0000-00003C4F0000}"/>
    <cellStyle name="Commentaire 11" xfId="21081" hidden="1" xr:uid="{00000000-0005-0000-0000-00003D4F0000}"/>
    <cellStyle name="Commentaire 11" xfId="21131" hidden="1" xr:uid="{00000000-0005-0000-0000-00003E4F0000}"/>
    <cellStyle name="Commentaire 11" xfId="21192" hidden="1" xr:uid="{00000000-0005-0000-0000-00003F4F0000}"/>
    <cellStyle name="Commentaire 11" xfId="21238" hidden="1" xr:uid="{00000000-0005-0000-0000-0000404F0000}"/>
    <cellStyle name="Commentaire 11" xfId="21282" hidden="1" xr:uid="{00000000-0005-0000-0000-0000414F0000}"/>
    <cellStyle name="Commentaire 11" xfId="21321" hidden="1" xr:uid="{00000000-0005-0000-0000-0000424F0000}"/>
    <cellStyle name="Commentaire 11" xfId="21357" hidden="1" xr:uid="{00000000-0005-0000-0000-0000434F0000}"/>
    <cellStyle name="Commentaire 11" xfId="21392" hidden="1" xr:uid="{00000000-0005-0000-0000-0000444F0000}"/>
    <cellStyle name="Commentaire 11" xfId="21446" hidden="1" xr:uid="{00000000-0005-0000-0000-0000454F0000}"/>
    <cellStyle name="Commentaire 11" xfId="21610" hidden="1" xr:uid="{00000000-0005-0000-0000-0000464F0000}"/>
    <cellStyle name="Commentaire 11" xfId="21704" hidden="1" xr:uid="{00000000-0005-0000-0000-0000474F0000}"/>
    <cellStyle name="Commentaire 11" xfId="21753" hidden="1" xr:uid="{00000000-0005-0000-0000-0000484F0000}"/>
    <cellStyle name="Commentaire 11" xfId="21803" hidden="1" xr:uid="{00000000-0005-0000-0000-0000494F0000}"/>
    <cellStyle name="Commentaire 11" xfId="21853" hidden="1" xr:uid="{00000000-0005-0000-0000-00004A4F0000}"/>
    <cellStyle name="Commentaire 11" xfId="21903" hidden="1" xr:uid="{00000000-0005-0000-0000-00004B4F0000}"/>
    <cellStyle name="Commentaire 11" xfId="21952" hidden="1" xr:uid="{00000000-0005-0000-0000-00004C4F0000}"/>
    <cellStyle name="Commentaire 11" xfId="22001" hidden="1" xr:uid="{00000000-0005-0000-0000-00004D4F0000}"/>
    <cellStyle name="Commentaire 11" xfId="22048" hidden="1" xr:uid="{00000000-0005-0000-0000-00004E4F0000}"/>
    <cellStyle name="Commentaire 11" xfId="22095" hidden="1" xr:uid="{00000000-0005-0000-0000-00004F4F0000}"/>
    <cellStyle name="Commentaire 11" xfId="22140" hidden="1" xr:uid="{00000000-0005-0000-0000-0000504F0000}"/>
    <cellStyle name="Commentaire 11" xfId="22179" hidden="1" xr:uid="{00000000-0005-0000-0000-0000514F0000}"/>
    <cellStyle name="Commentaire 11" xfId="22216" hidden="1" xr:uid="{00000000-0005-0000-0000-0000524F0000}"/>
    <cellStyle name="Commentaire 11" xfId="22250" hidden="1" xr:uid="{00000000-0005-0000-0000-0000534F0000}"/>
    <cellStyle name="Commentaire 11" xfId="22351" hidden="1" xr:uid="{00000000-0005-0000-0000-0000544F0000}"/>
    <cellStyle name="Commentaire 11" xfId="22399" hidden="1" xr:uid="{00000000-0005-0000-0000-0000554F0000}"/>
    <cellStyle name="Commentaire 11" xfId="22459" hidden="1" xr:uid="{00000000-0005-0000-0000-0000564F0000}"/>
    <cellStyle name="Commentaire 11" xfId="22505" hidden="1" xr:uid="{00000000-0005-0000-0000-0000574F0000}"/>
    <cellStyle name="Commentaire 11" xfId="22549" hidden="1" xr:uid="{00000000-0005-0000-0000-0000584F0000}"/>
    <cellStyle name="Commentaire 11" xfId="22588" hidden="1" xr:uid="{00000000-0005-0000-0000-0000594F0000}"/>
    <cellStyle name="Commentaire 11" xfId="22624" hidden="1" xr:uid="{00000000-0005-0000-0000-00005A4F0000}"/>
    <cellStyle name="Commentaire 11" xfId="22659" hidden="1" xr:uid="{00000000-0005-0000-0000-00005B4F0000}"/>
    <cellStyle name="Commentaire 11" xfId="22712" hidden="1" xr:uid="{00000000-0005-0000-0000-00005C4F0000}"/>
    <cellStyle name="Commentaire 11" xfId="21552" hidden="1" xr:uid="{00000000-0005-0000-0000-00005D4F0000}"/>
    <cellStyle name="Commentaire 11" xfId="16829" hidden="1" xr:uid="{00000000-0005-0000-0000-00005E4F0000}"/>
    <cellStyle name="Commentaire 11" xfId="16736" hidden="1" xr:uid="{00000000-0005-0000-0000-00005F4F0000}"/>
    <cellStyle name="Commentaire 11" xfId="22796" hidden="1" xr:uid="{00000000-0005-0000-0000-0000604F0000}"/>
    <cellStyle name="Commentaire 11" xfId="22846" hidden="1" xr:uid="{00000000-0005-0000-0000-0000614F0000}"/>
    <cellStyle name="Commentaire 11" xfId="22896" hidden="1" xr:uid="{00000000-0005-0000-0000-0000624F0000}"/>
    <cellStyle name="Commentaire 11" xfId="22946" hidden="1" xr:uid="{00000000-0005-0000-0000-0000634F0000}"/>
    <cellStyle name="Commentaire 11" xfId="22994" hidden="1" xr:uid="{00000000-0005-0000-0000-0000644F0000}"/>
    <cellStyle name="Commentaire 11" xfId="23043" hidden="1" xr:uid="{00000000-0005-0000-0000-0000654F0000}"/>
    <cellStyle name="Commentaire 11" xfId="23089" hidden="1" xr:uid="{00000000-0005-0000-0000-0000664F0000}"/>
    <cellStyle name="Commentaire 11" xfId="23136" hidden="1" xr:uid="{00000000-0005-0000-0000-0000674F0000}"/>
    <cellStyle name="Commentaire 11" xfId="23181" hidden="1" xr:uid="{00000000-0005-0000-0000-0000684F0000}"/>
    <cellStyle name="Commentaire 11" xfId="23220" hidden="1" xr:uid="{00000000-0005-0000-0000-0000694F0000}"/>
    <cellStyle name="Commentaire 11" xfId="23257" hidden="1" xr:uid="{00000000-0005-0000-0000-00006A4F0000}"/>
    <cellStyle name="Commentaire 11" xfId="23291" hidden="1" xr:uid="{00000000-0005-0000-0000-00006B4F0000}"/>
    <cellStyle name="Commentaire 11" xfId="23393" hidden="1" xr:uid="{00000000-0005-0000-0000-00006C4F0000}"/>
    <cellStyle name="Commentaire 11" xfId="23443" hidden="1" xr:uid="{00000000-0005-0000-0000-00006D4F0000}"/>
    <cellStyle name="Commentaire 11" xfId="23503" hidden="1" xr:uid="{00000000-0005-0000-0000-00006E4F0000}"/>
    <cellStyle name="Commentaire 11" xfId="23549" hidden="1" xr:uid="{00000000-0005-0000-0000-00006F4F0000}"/>
    <cellStyle name="Commentaire 11" xfId="23593" hidden="1" xr:uid="{00000000-0005-0000-0000-0000704F0000}"/>
    <cellStyle name="Commentaire 11" xfId="23632" hidden="1" xr:uid="{00000000-0005-0000-0000-0000714F0000}"/>
    <cellStyle name="Commentaire 11" xfId="23668" hidden="1" xr:uid="{00000000-0005-0000-0000-0000724F0000}"/>
    <cellStyle name="Commentaire 11" xfId="23703" hidden="1" xr:uid="{00000000-0005-0000-0000-0000734F0000}"/>
    <cellStyle name="Commentaire 11" xfId="23754" hidden="1" xr:uid="{00000000-0005-0000-0000-0000744F0000}"/>
    <cellStyle name="Commentaire 11" xfId="23911" hidden="1" xr:uid="{00000000-0005-0000-0000-0000754F0000}"/>
    <cellStyle name="Commentaire 11" xfId="24004" hidden="1" xr:uid="{00000000-0005-0000-0000-0000764F0000}"/>
    <cellStyle name="Commentaire 11" xfId="24053" hidden="1" xr:uid="{00000000-0005-0000-0000-0000774F0000}"/>
    <cellStyle name="Commentaire 11" xfId="24103" hidden="1" xr:uid="{00000000-0005-0000-0000-0000784F0000}"/>
    <cellStyle name="Commentaire 11" xfId="24153" hidden="1" xr:uid="{00000000-0005-0000-0000-0000794F0000}"/>
    <cellStyle name="Commentaire 11" xfId="24203" hidden="1" xr:uid="{00000000-0005-0000-0000-00007A4F0000}"/>
    <cellStyle name="Commentaire 11" xfId="24252" hidden="1" xr:uid="{00000000-0005-0000-0000-00007B4F0000}"/>
    <cellStyle name="Commentaire 11" xfId="24301" hidden="1" xr:uid="{00000000-0005-0000-0000-00007C4F0000}"/>
    <cellStyle name="Commentaire 11" xfId="24348" hidden="1" xr:uid="{00000000-0005-0000-0000-00007D4F0000}"/>
    <cellStyle name="Commentaire 11" xfId="24395" hidden="1" xr:uid="{00000000-0005-0000-0000-00007E4F0000}"/>
    <cellStyle name="Commentaire 11" xfId="24440" hidden="1" xr:uid="{00000000-0005-0000-0000-00007F4F0000}"/>
    <cellStyle name="Commentaire 11" xfId="24479" hidden="1" xr:uid="{00000000-0005-0000-0000-0000804F0000}"/>
    <cellStyle name="Commentaire 11" xfId="24516" hidden="1" xr:uid="{00000000-0005-0000-0000-0000814F0000}"/>
    <cellStyle name="Commentaire 11" xfId="24550" hidden="1" xr:uid="{00000000-0005-0000-0000-0000824F0000}"/>
    <cellStyle name="Commentaire 11" xfId="24651" hidden="1" xr:uid="{00000000-0005-0000-0000-0000834F0000}"/>
    <cellStyle name="Commentaire 11" xfId="24699" hidden="1" xr:uid="{00000000-0005-0000-0000-0000844F0000}"/>
    <cellStyle name="Commentaire 11" xfId="24759" hidden="1" xr:uid="{00000000-0005-0000-0000-0000854F0000}"/>
    <cellStyle name="Commentaire 11" xfId="24805" hidden="1" xr:uid="{00000000-0005-0000-0000-0000864F0000}"/>
    <cellStyle name="Commentaire 11" xfId="24849" hidden="1" xr:uid="{00000000-0005-0000-0000-0000874F0000}"/>
    <cellStyle name="Commentaire 11" xfId="24888" hidden="1" xr:uid="{00000000-0005-0000-0000-0000884F0000}"/>
    <cellStyle name="Commentaire 11" xfId="24924" hidden="1" xr:uid="{00000000-0005-0000-0000-0000894F0000}"/>
    <cellStyle name="Commentaire 11" xfId="24959" hidden="1" xr:uid="{00000000-0005-0000-0000-00008A4F0000}"/>
    <cellStyle name="Commentaire 11" xfId="25010" hidden="1" xr:uid="{00000000-0005-0000-0000-00008B4F0000}"/>
    <cellStyle name="Commentaire 11" xfId="23853" hidden="1" xr:uid="{00000000-0005-0000-0000-00008C4F0000}"/>
    <cellStyle name="Commentaire 11" xfId="19238" hidden="1" xr:uid="{00000000-0005-0000-0000-00008D4F0000}"/>
    <cellStyle name="Commentaire 11" xfId="25045" hidden="1" xr:uid="{00000000-0005-0000-0000-00008E4F0000}"/>
    <cellStyle name="Commentaire 11" xfId="25095" hidden="1" xr:uid="{00000000-0005-0000-0000-00008F4F0000}"/>
    <cellStyle name="Commentaire 11" xfId="25145" hidden="1" xr:uid="{00000000-0005-0000-0000-0000904F0000}"/>
    <cellStyle name="Commentaire 11" xfId="25195" hidden="1" xr:uid="{00000000-0005-0000-0000-0000914F0000}"/>
    <cellStyle name="Commentaire 11" xfId="25245" hidden="1" xr:uid="{00000000-0005-0000-0000-0000924F0000}"/>
    <cellStyle name="Commentaire 11" xfId="25294" hidden="1" xr:uid="{00000000-0005-0000-0000-0000934F0000}"/>
    <cellStyle name="Commentaire 11" xfId="25343" hidden="1" xr:uid="{00000000-0005-0000-0000-0000944F0000}"/>
    <cellStyle name="Commentaire 11" xfId="25390" hidden="1" xr:uid="{00000000-0005-0000-0000-0000954F0000}"/>
    <cellStyle name="Commentaire 11" xfId="25436" hidden="1" xr:uid="{00000000-0005-0000-0000-0000964F0000}"/>
    <cellStyle name="Commentaire 11" xfId="25480" hidden="1" xr:uid="{00000000-0005-0000-0000-0000974F0000}"/>
    <cellStyle name="Commentaire 11" xfId="25518" hidden="1" xr:uid="{00000000-0005-0000-0000-0000984F0000}"/>
    <cellStyle name="Commentaire 11" xfId="25555" hidden="1" xr:uid="{00000000-0005-0000-0000-0000994F0000}"/>
    <cellStyle name="Commentaire 11" xfId="25589" hidden="1" xr:uid="{00000000-0005-0000-0000-00009A4F0000}"/>
    <cellStyle name="Commentaire 11" xfId="25689" hidden="1" xr:uid="{00000000-0005-0000-0000-00009B4F0000}"/>
    <cellStyle name="Commentaire 11" xfId="25739" hidden="1" xr:uid="{00000000-0005-0000-0000-00009C4F0000}"/>
    <cellStyle name="Commentaire 11" xfId="25798" hidden="1" xr:uid="{00000000-0005-0000-0000-00009D4F0000}"/>
    <cellStyle name="Commentaire 11" xfId="25844" hidden="1" xr:uid="{00000000-0005-0000-0000-00009E4F0000}"/>
    <cellStyle name="Commentaire 11" xfId="25888" hidden="1" xr:uid="{00000000-0005-0000-0000-00009F4F0000}"/>
    <cellStyle name="Commentaire 11" xfId="25927" hidden="1" xr:uid="{00000000-0005-0000-0000-0000A04F0000}"/>
    <cellStyle name="Commentaire 11" xfId="25963" hidden="1" xr:uid="{00000000-0005-0000-0000-0000A14F0000}"/>
    <cellStyle name="Commentaire 11" xfId="25998" hidden="1" xr:uid="{00000000-0005-0000-0000-0000A24F0000}"/>
    <cellStyle name="Commentaire 11" xfId="26048" hidden="1" xr:uid="{00000000-0005-0000-0000-0000A34F0000}"/>
    <cellStyle name="Commentaire 11" xfId="26176" hidden="1" xr:uid="{00000000-0005-0000-0000-0000A44F0000}"/>
    <cellStyle name="Commentaire 11" xfId="26269" hidden="1" xr:uid="{00000000-0005-0000-0000-0000A54F0000}"/>
    <cellStyle name="Commentaire 11" xfId="26318" hidden="1" xr:uid="{00000000-0005-0000-0000-0000A64F0000}"/>
    <cellStyle name="Commentaire 11" xfId="26368" hidden="1" xr:uid="{00000000-0005-0000-0000-0000A74F0000}"/>
    <cellStyle name="Commentaire 11" xfId="26418" hidden="1" xr:uid="{00000000-0005-0000-0000-0000A84F0000}"/>
    <cellStyle name="Commentaire 11" xfId="26468" hidden="1" xr:uid="{00000000-0005-0000-0000-0000A94F0000}"/>
    <cellStyle name="Commentaire 11" xfId="26517" hidden="1" xr:uid="{00000000-0005-0000-0000-0000AA4F0000}"/>
    <cellStyle name="Commentaire 11" xfId="26566" hidden="1" xr:uid="{00000000-0005-0000-0000-0000AB4F0000}"/>
    <cellStyle name="Commentaire 11" xfId="26613" hidden="1" xr:uid="{00000000-0005-0000-0000-0000AC4F0000}"/>
    <cellStyle name="Commentaire 11" xfId="26660" hidden="1" xr:uid="{00000000-0005-0000-0000-0000AD4F0000}"/>
    <cellStyle name="Commentaire 11" xfId="26705" hidden="1" xr:uid="{00000000-0005-0000-0000-0000AE4F0000}"/>
    <cellStyle name="Commentaire 11" xfId="26744" hidden="1" xr:uid="{00000000-0005-0000-0000-0000AF4F0000}"/>
    <cellStyle name="Commentaire 11" xfId="26781" hidden="1" xr:uid="{00000000-0005-0000-0000-0000B04F0000}"/>
    <cellStyle name="Commentaire 11" xfId="26815" hidden="1" xr:uid="{00000000-0005-0000-0000-0000B14F0000}"/>
    <cellStyle name="Commentaire 11" xfId="26915" hidden="1" xr:uid="{00000000-0005-0000-0000-0000B24F0000}"/>
    <cellStyle name="Commentaire 11" xfId="26963" hidden="1" xr:uid="{00000000-0005-0000-0000-0000B34F0000}"/>
    <cellStyle name="Commentaire 11" xfId="27022" hidden="1" xr:uid="{00000000-0005-0000-0000-0000B44F0000}"/>
    <cellStyle name="Commentaire 11" xfId="27068" hidden="1" xr:uid="{00000000-0005-0000-0000-0000B54F0000}"/>
    <cellStyle name="Commentaire 11" xfId="27112" hidden="1" xr:uid="{00000000-0005-0000-0000-0000B64F0000}"/>
    <cellStyle name="Commentaire 11" xfId="27151" hidden="1" xr:uid="{00000000-0005-0000-0000-0000B74F0000}"/>
    <cellStyle name="Commentaire 11" xfId="27187" hidden="1" xr:uid="{00000000-0005-0000-0000-0000B84F0000}"/>
    <cellStyle name="Commentaire 11" xfId="27222" hidden="1" xr:uid="{00000000-0005-0000-0000-0000B94F0000}"/>
    <cellStyle name="Commentaire 11" xfId="27272" hidden="1" xr:uid="{00000000-0005-0000-0000-0000BA4F0000}"/>
    <cellStyle name="Commentaire 11" xfId="26119" hidden="1" xr:uid="{00000000-0005-0000-0000-0000BB4F0000}"/>
    <cellStyle name="Commentaire 11" xfId="21150" hidden="1" xr:uid="{00000000-0005-0000-0000-0000BC4F0000}"/>
    <cellStyle name="Commentaire 11" xfId="21399" hidden="1" xr:uid="{00000000-0005-0000-0000-0000BD4F0000}"/>
    <cellStyle name="Commentaire 11" xfId="27330" hidden="1" xr:uid="{00000000-0005-0000-0000-0000BE4F0000}"/>
    <cellStyle name="Commentaire 11" xfId="27379" hidden="1" xr:uid="{00000000-0005-0000-0000-0000BF4F0000}"/>
    <cellStyle name="Commentaire 11" xfId="27428" hidden="1" xr:uid="{00000000-0005-0000-0000-0000C04F0000}"/>
    <cellStyle name="Commentaire 11" xfId="27477" hidden="1" xr:uid="{00000000-0005-0000-0000-0000C14F0000}"/>
    <cellStyle name="Commentaire 11" xfId="27525" hidden="1" xr:uid="{00000000-0005-0000-0000-0000C24F0000}"/>
    <cellStyle name="Commentaire 11" xfId="27573" hidden="1" xr:uid="{00000000-0005-0000-0000-0000C34F0000}"/>
    <cellStyle name="Commentaire 11" xfId="27619" hidden="1" xr:uid="{00000000-0005-0000-0000-0000C44F0000}"/>
    <cellStyle name="Commentaire 11" xfId="27666" hidden="1" xr:uid="{00000000-0005-0000-0000-0000C54F0000}"/>
    <cellStyle name="Commentaire 11" xfId="27711" hidden="1" xr:uid="{00000000-0005-0000-0000-0000C64F0000}"/>
    <cellStyle name="Commentaire 11" xfId="27750" hidden="1" xr:uid="{00000000-0005-0000-0000-0000C74F0000}"/>
    <cellStyle name="Commentaire 11" xfId="27787" hidden="1" xr:uid="{00000000-0005-0000-0000-0000C84F0000}"/>
    <cellStyle name="Commentaire 11" xfId="27821" hidden="1" xr:uid="{00000000-0005-0000-0000-0000C94F0000}"/>
    <cellStyle name="Commentaire 11" xfId="27920" hidden="1" xr:uid="{00000000-0005-0000-0000-0000CA4F0000}"/>
    <cellStyle name="Commentaire 11" xfId="27968" hidden="1" xr:uid="{00000000-0005-0000-0000-0000CB4F0000}"/>
    <cellStyle name="Commentaire 11" xfId="28027" hidden="1" xr:uid="{00000000-0005-0000-0000-0000CC4F0000}"/>
    <cellStyle name="Commentaire 11" xfId="28073" hidden="1" xr:uid="{00000000-0005-0000-0000-0000CD4F0000}"/>
    <cellStyle name="Commentaire 11" xfId="28117" hidden="1" xr:uid="{00000000-0005-0000-0000-0000CE4F0000}"/>
    <cellStyle name="Commentaire 11" xfId="28156" hidden="1" xr:uid="{00000000-0005-0000-0000-0000CF4F0000}"/>
    <cellStyle name="Commentaire 11" xfId="28192" hidden="1" xr:uid="{00000000-0005-0000-0000-0000D04F0000}"/>
    <cellStyle name="Commentaire 11" xfId="28227" hidden="1" xr:uid="{00000000-0005-0000-0000-0000D14F0000}"/>
    <cellStyle name="Commentaire 11" xfId="28277" hidden="1" xr:uid="{00000000-0005-0000-0000-0000D24F0000}"/>
    <cellStyle name="Commentaire 11" xfId="28383" hidden="1" xr:uid="{00000000-0005-0000-0000-0000D34F0000}"/>
    <cellStyle name="Commentaire 11" xfId="28475" hidden="1" xr:uid="{00000000-0005-0000-0000-0000D44F0000}"/>
    <cellStyle name="Commentaire 11" xfId="28524" hidden="1" xr:uid="{00000000-0005-0000-0000-0000D54F0000}"/>
    <cellStyle name="Commentaire 11" xfId="28574" hidden="1" xr:uid="{00000000-0005-0000-0000-0000D64F0000}"/>
    <cellStyle name="Commentaire 11" xfId="28624" hidden="1" xr:uid="{00000000-0005-0000-0000-0000D74F0000}"/>
    <cellStyle name="Commentaire 11" xfId="28674" hidden="1" xr:uid="{00000000-0005-0000-0000-0000D84F0000}"/>
    <cellStyle name="Commentaire 11" xfId="28723" hidden="1" xr:uid="{00000000-0005-0000-0000-0000D94F0000}"/>
    <cellStyle name="Commentaire 11" xfId="28772" hidden="1" xr:uid="{00000000-0005-0000-0000-0000DA4F0000}"/>
    <cellStyle name="Commentaire 11" xfId="28819" hidden="1" xr:uid="{00000000-0005-0000-0000-0000DB4F0000}"/>
    <cellStyle name="Commentaire 11" xfId="28866" hidden="1" xr:uid="{00000000-0005-0000-0000-0000DC4F0000}"/>
    <cellStyle name="Commentaire 11" xfId="28911" hidden="1" xr:uid="{00000000-0005-0000-0000-0000DD4F0000}"/>
    <cellStyle name="Commentaire 11" xfId="28950" hidden="1" xr:uid="{00000000-0005-0000-0000-0000DE4F0000}"/>
    <cellStyle name="Commentaire 11" xfId="28987" hidden="1" xr:uid="{00000000-0005-0000-0000-0000DF4F0000}"/>
    <cellStyle name="Commentaire 11" xfId="29021" hidden="1" xr:uid="{00000000-0005-0000-0000-0000E04F0000}"/>
    <cellStyle name="Commentaire 11" xfId="29120" hidden="1" xr:uid="{00000000-0005-0000-0000-0000E14F0000}"/>
    <cellStyle name="Commentaire 11" xfId="29168" hidden="1" xr:uid="{00000000-0005-0000-0000-0000E24F0000}"/>
    <cellStyle name="Commentaire 11" xfId="29227" hidden="1" xr:uid="{00000000-0005-0000-0000-0000E34F0000}"/>
    <cellStyle name="Commentaire 11" xfId="29273" hidden="1" xr:uid="{00000000-0005-0000-0000-0000E44F0000}"/>
    <cellStyle name="Commentaire 11" xfId="29317" hidden="1" xr:uid="{00000000-0005-0000-0000-0000E54F0000}"/>
    <cellStyle name="Commentaire 11" xfId="29356" hidden="1" xr:uid="{00000000-0005-0000-0000-0000E64F0000}"/>
    <cellStyle name="Commentaire 11" xfId="29392" hidden="1" xr:uid="{00000000-0005-0000-0000-0000E74F0000}"/>
    <cellStyle name="Commentaire 11" xfId="29427" hidden="1" xr:uid="{00000000-0005-0000-0000-0000E84F0000}"/>
    <cellStyle name="Commentaire 11" xfId="29477" hidden="1" xr:uid="{00000000-0005-0000-0000-0000E94F0000}"/>
    <cellStyle name="Commentaire 11" xfId="28327" hidden="1" xr:uid="{00000000-0005-0000-0000-0000EA4F0000}"/>
    <cellStyle name="Commentaire 11" xfId="29529" hidden="1" xr:uid="{00000000-0005-0000-0000-0000EB4F0000}"/>
    <cellStyle name="Commentaire 11" xfId="29617" hidden="1" xr:uid="{00000000-0005-0000-0000-0000EC4F0000}"/>
    <cellStyle name="Commentaire 11" xfId="29666" hidden="1" xr:uid="{00000000-0005-0000-0000-0000ED4F0000}"/>
    <cellStyle name="Commentaire 11" xfId="29715" hidden="1" xr:uid="{00000000-0005-0000-0000-0000EE4F0000}"/>
    <cellStyle name="Commentaire 11" xfId="29764" hidden="1" xr:uid="{00000000-0005-0000-0000-0000EF4F0000}"/>
    <cellStyle name="Commentaire 11" xfId="29813" hidden="1" xr:uid="{00000000-0005-0000-0000-0000F04F0000}"/>
    <cellStyle name="Commentaire 11" xfId="29861" hidden="1" xr:uid="{00000000-0005-0000-0000-0000F14F0000}"/>
    <cellStyle name="Commentaire 11" xfId="29909" hidden="1" xr:uid="{00000000-0005-0000-0000-0000F24F0000}"/>
    <cellStyle name="Commentaire 11" xfId="29955" hidden="1" xr:uid="{00000000-0005-0000-0000-0000F34F0000}"/>
    <cellStyle name="Commentaire 11" xfId="30001" hidden="1" xr:uid="{00000000-0005-0000-0000-0000F44F0000}"/>
    <cellStyle name="Commentaire 11" xfId="30045" hidden="1" xr:uid="{00000000-0005-0000-0000-0000F54F0000}"/>
    <cellStyle name="Commentaire 11" xfId="30083" hidden="1" xr:uid="{00000000-0005-0000-0000-0000F64F0000}"/>
    <cellStyle name="Commentaire 11" xfId="30120" hidden="1" xr:uid="{00000000-0005-0000-0000-0000F74F0000}"/>
    <cellStyle name="Commentaire 11" xfId="30154" hidden="1" xr:uid="{00000000-0005-0000-0000-0000F84F0000}"/>
    <cellStyle name="Commentaire 11" xfId="30252" hidden="1" xr:uid="{00000000-0005-0000-0000-0000F94F0000}"/>
    <cellStyle name="Commentaire 11" xfId="30300" hidden="1" xr:uid="{00000000-0005-0000-0000-0000FA4F0000}"/>
    <cellStyle name="Commentaire 11" xfId="30359" hidden="1" xr:uid="{00000000-0005-0000-0000-0000FB4F0000}"/>
    <cellStyle name="Commentaire 11" xfId="30405" hidden="1" xr:uid="{00000000-0005-0000-0000-0000FC4F0000}"/>
    <cellStyle name="Commentaire 11" xfId="30449" hidden="1" xr:uid="{00000000-0005-0000-0000-0000FD4F0000}"/>
    <cellStyle name="Commentaire 11" xfId="30488" hidden="1" xr:uid="{00000000-0005-0000-0000-0000FE4F0000}"/>
    <cellStyle name="Commentaire 11" xfId="30524" hidden="1" xr:uid="{00000000-0005-0000-0000-0000FF4F0000}"/>
    <cellStyle name="Commentaire 11" xfId="30559" hidden="1" xr:uid="{00000000-0005-0000-0000-000000500000}"/>
    <cellStyle name="Commentaire 11" xfId="30609" hidden="1" xr:uid="{00000000-0005-0000-0000-000001500000}"/>
    <cellStyle name="Commentaire 11" xfId="30715" hidden="1" xr:uid="{00000000-0005-0000-0000-000002500000}"/>
    <cellStyle name="Commentaire 11" xfId="30807" hidden="1" xr:uid="{00000000-0005-0000-0000-000003500000}"/>
    <cellStyle name="Commentaire 11" xfId="30856" hidden="1" xr:uid="{00000000-0005-0000-0000-000004500000}"/>
    <cellStyle name="Commentaire 11" xfId="30906" hidden="1" xr:uid="{00000000-0005-0000-0000-000005500000}"/>
    <cellStyle name="Commentaire 11" xfId="30956" hidden="1" xr:uid="{00000000-0005-0000-0000-000006500000}"/>
    <cellStyle name="Commentaire 11" xfId="31006" hidden="1" xr:uid="{00000000-0005-0000-0000-000007500000}"/>
    <cellStyle name="Commentaire 11" xfId="31055" hidden="1" xr:uid="{00000000-0005-0000-0000-000008500000}"/>
    <cellStyle name="Commentaire 11" xfId="31104" hidden="1" xr:uid="{00000000-0005-0000-0000-000009500000}"/>
    <cellStyle name="Commentaire 11" xfId="31151" hidden="1" xr:uid="{00000000-0005-0000-0000-00000A500000}"/>
    <cellStyle name="Commentaire 11" xfId="31198" hidden="1" xr:uid="{00000000-0005-0000-0000-00000B500000}"/>
    <cellStyle name="Commentaire 11" xfId="31243" hidden="1" xr:uid="{00000000-0005-0000-0000-00000C500000}"/>
    <cellStyle name="Commentaire 11" xfId="31282" hidden="1" xr:uid="{00000000-0005-0000-0000-00000D500000}"/>
    <cellStyle name="Commentaire 11" xfId="31319" hidden="1" xr:uid="{00000000-0005-0000-0000-00000E500000}"/>
    <cellStyle name="Commentaire 11" xfId="31353" hidden="1" xr:uid="{00000000-0005-0000-0000-00000F500000}"/>
    <cellStyle name="Commentaire 11" xfId="31452" hidden="1" xr:uid="{00000000-0005-0000-0000-000010500000}"/>
    <cellStyle name="Commentaire 11" xfId="31500" hidden="1" xr:uid="{00000000-0005-0000-0000-000011500000}"/>
    <cellStyle name="Commentaire 11" xfId="31559" hidden="1" xr:uid="{00000000-0005-0000-0000-000012500000}"/>
    <cellStyle name="Commentaire 11" xfId="31605" hidden="1" xr:uid="{00000000-0005-0000-0000-000013500000}"/>
    <cellStyle name="Commentaire 11" xfId="31649" hidden="1" xr:uid="{00000000-0005-0000-0000-000014500000}"/>
    <cellStyle name="Commentaire 11" xfId="31688" hidden="1" xr:uid="{00000000-0005-0000-0000-000015500000}"/>
    <cellStyle name="Commentaire 11" xfId="31724" hidden="1" xr:uid="{00000000-0005-0000-0000-000016500000}"/>
    <cellStyle name="Commentaire 11" xfId="31759" hidden="1" xr:uid="{00000000-0005-0000-0000-000017500000}"/>
    <cellStyle name="Commentaire 11" xfId="31809" hidden="1" xr:uid="{00000000-0005-0000-0000-000018500000}"/>
    <cellStyle name="Commentaire 11" xfId="30659" xr:uid="{00000000-0005-0000-0000-000019500000}"/>
    <cellStyle name="Commentaire 12" xfId="165" xr:uid="{00000000-0005-0000-0000-00001A500000}"/>
    <cellStyle name="Commentaire 12 2" xfId="1314" xr:uid="{00000000-0005-0000-0000-00001B500000}"/>
    <cellStyle name="Commentaire 12 2 2" xfId="9743" xr:uid="{00000000-0005-0000-0000-00001C500000}"/>
    <cellStyle name="Commentaire 12 3" xfId="6153" xr:uid="{00000000-0005-0000-0000-00001D500000}"/>
    <cellStyle name="Commentaire 13" xfId="268" hidden="1" xr:uid="{00000000-0005-0000-0000-00001E500000}"/>
    <cellStyle name="Commentaire 13" xfId="304" hidden="1" xr:uid="{00000000-0005-0000-0000-00001F500000}"/>
    <cellStyle name="Commentaire 13" xfId="354" hidden="1" xr:uid="{00000000-0005-0000-0000-000020500000}"/>
    <cellStyle name="Commentaire 13" xfId="404" hidden="1" xr:uid="{00000000-0005-0000-0000-000021500000}"/>
    <cellStyle name="Commentaire 13" xfId="454" hidden="1" xr:uid="{00000000-0005-0000-0000-000022500000}"/>
    <cellStyle name="Commentaire 13" xfId="503" hidden="1" xr:uid="{00000000-0005-0000-0000-000023500000}"/>
    <cellStyle name="Commentaire 13" xfId="552" hidden="1" xr:uid="{00000000-0005-0000-0000-000024500000}"/>
    <cellStyle name="Commentaire 13" xfId="599" hidden="1" xr:uid="{00000000-0005-0000-0000-000025500000}"/>
    <cellStyle name="Commentaire 13" xfId="646" hidden="1" xr:uid="{00000000-0005-0000-0000-000026500000}"/>
    <cellStyle name="Commentaire 13" xfId="691" hidden="1" xr:uid="{00000000-0005-0000-0000-000027500000}"/>
    <cellStyle name="Commentaire 13" xfId="730" hidden="1" xr:uid="{00000000-0005-0000-0000-000028500000}"/>
    <cellStyle name="Commentaire 13" xfId="767" hidden="1" xr:uid="{00000000-0005-0000-0000-000029500000}"/>
    <cellStyle name="Commentaire 13" xfId="801" hidden="1" xr:uid="{00000000-0005-0000-0000-00002A500000}"/>
    <cellStyle name="Commentaire 13" xfId="920" hidden="1" xr:uid="{00000000-0005-0000-0000-00002B500000}"/>
    <cellStyle name="Commentaire 13" xfId="956" hidden="1" xr:uid="{00000000-0005-0000-0000-00002C500000}"/>
    <cellStyle name="Commentaire 13" xfId="1021" hidden="1" xr:uid="{00000000-0005-0000-0000-00002D500000}"/>
    <cellStyle name="Commentaire 13" xfId="1067" hidden="1" xr:uid="{00000000-0005-0000-0000-00002E500000}"/>
    <cellStyle name="Commentaire 13" xfId="1111" hidden="1" xr:uid="{00000000-0005-0000-0000-00002F500000}"/>
    <cellStyle name="Commentaire 13" xfId="1150" hidden="1" xr:uid="{00000000-0005-0000-0000-000030500000}"/>
    <cellStyle name="Commentaire 13" xfId="1186" hidden="1" xr:uid="{00000000-0005-0000-0000-000031500000}"/>
    <cellStyle name="Commentaire 13" xfId="1221" hidden="1" xr:uid="{00000000-0005-0000-0000-000032500000}"/>
    <cellStyle name="Commentaire 13" xfId="1288" hidden="1" xr:uid="{00000000-0005-0000-0000-000033500000}"/>
    <cellStyle name="Commentaire 13" xfId="1644" hidden="1" xr:uid="{00000000-0005-0000-0000-000034500000}"/>
    <cellStyle name="Commentaire 13" xfId="1680" hidden="1" xr:uid="{00000000-0005-0000-0000-000035500000}"/>
    <cellStyle name="Commentaire 13" xfId="1730" hidden="1" xr:uid="{00000000-0005-0000-0000-000036500000}"/>
    <cellStyle name="Commentaire 13" xfId="1780" hidden="1" xr:uid="{00000000-0005-0000-0000-000037500000}"/>
    <cellStyle name="Commentaire 13" xfId="1830" hidden="1" xr:uid="{00000000-0005-0000-0000-000038500000}"/>
    <cellStyle name="Commentaire 13" xfId="1879" hidden="1" xr:uid="{00000000-0005-0000-0000-000039500000}"/>
    <cellStyle name="Commentaire 13" xfId="1928" hidden="1" xr:uid="{00000000-0005-0000-0000-00003A500000}"/>
    <cellStyle name="Commentaire 13" xfId="1975" hidden="1" xr:uid="{00000000-0005-0000-0000-00003B500000}"/>
    <cellStyle name="Commentaire 13" xfId="2022" hidden="1" xr:uid="{00000000-0005-0000-0000-00003C500000}"/>
    <cellStyle name="Commentaire 13" xfId="2067" hidden="1" xr:uid="{00000000-0005-0000-0000-00003D500000}"/>
    <cellStyle name="Commentaire 13" xfId="2106" hidden="1" xr:uid="{00000000-0005-0000-0000-00003E500000}"/>
    <cellStyle name="Commentaire 13" xfId="2143" hidden="1" xr:uid="{00000000-0005-0000-0000-00003F500000}"/>
    <cellStyle name="Commentaire 13" xfId="2177" hidden="1" xr:uid="{00000000-0005-0000-0000-000040500000}"/>
    <cellStyle name="Commentaire 13" xfId="2296" hidden="1" xr:uid="{00000000-0005-0000-0000-000041500000}"/>
    <cellStyle name="Commentaire 13" xfId="2332" hidden="1" xr:uid="{00000000-0005-0000-0000-000042500000}"/>
    <cellStyle name="Commentaire 13" xfId="2397" hidden="1" xr:uid="{00000000-0005-0000-0000-000043500000}"/>
    <cellStyle name="Commentaire 13" xfId="2443" hidden="1" xr:uid="{00000000-0005-0000-0000-000044500000}"/>
    <cellStyle name="Commentaire 13" xfId="2487" hidden="1" xr:uid="{00000000-0005-0000-0000-000045500000}"/>
    <cellStyle name="Commentaire 13" xfId="2526" hidden="1" xr:uid="{00000000-0005-0000-0000-000046500000}"/>
    <cellStyle name="Commentaire 13" xfId="2562" hidden="1" xr:uid="{00000000-0005-0000-0000-000047500000}"/>
    <cellStyle name="Commentaire 13" xfId="2597" hidden="1" xr:uid="{00000000-0005-0000-0000-000048500000}"/>
    <cellStyle name="Commentaire 13" xfId="2663" hidden="1" xr:uid="{00000000-0005-0000-0000-000049500000}"/>
    <cellStyle name="Commentaire 13" xfId="1462" hidden="1" xr:uid="{00000000-0005-0000-0000-00004A500000}"/>
    <cellStyle name="Commentaire 13" xfId="2839" hidden="1" xr:uid="{00000000-0005-0000-0000-00004B500000}"/>
    <cellStyle name="Commentaire 13" xfId="2875" hidden="1" xr:uid="{00000000-0005-0000-0000-00004C500000}"/>
    <cellStyle name="Commentaire 13" xfId="2924" hidden="1" xr:uid="{00000000-0005-0000-0000-00004D500000}"/>
    <cellStyle name="Commentaire 13" xfId="2974" hidden="1" xr:uid="{00000000-0005-0000-0000-00004E500000}"/>
    <cellStyle name="Commentaire 13" xfId="3024" hidden="1" xr:uid="{00000000-0005-0000-0000-00004F500000}"/>
    <cellStyle name="Commentaire 13" xfId="3073" hidden="1" xr:uid="{00000000-0005-0000-0000-000050500000}"/>
    <cellStyle name="Commentaire 13" xfId="3122" hidden="1" xr:uid="{00000000-0005-0000-0000-000051500000}"/>
    <cellStyle name="Commentaire 13" xfId="3169" hidden="1" xr:uid="{00000000-0005-0000-0000-000052500000}"/>
    <cellStyle name="Commentaire 13" xfId="3216" hidden="1" xr:uid="{00000000-0005-0000-0000-000053500000}"/>
    <cellStyle name="Commentaire 13" xfId="3261" hidden="1" xr:uid="{00000000-0005-0000-0000-000054500000}"/>
    <cellStyle name="Commentaire 13" xfId="3300" hidden="1" xr:uid="{00000000-0005-0000-0000-000055500000}"/>
    <cellStyle name="Commentaire 13" xfId="3337" hidden="1" xr:uid="{00000000-0005-0000-0000-000056500000}"/>
    <cellStyle name="Commentaire 13" xfId="3371" hidden="1" xr:uid="{00000000-0005-0000-0000-000057500000}"/>
    <cellStyle name="Commentaire 13" xfId="3489" hidden="1" xr:uid="{00000000-0005-0000-0000-000058500000}"/>
    <cellStyle name="Commentaire 13" xfId="3525" hidden="1" xr:uid="{00000000-0005-0000-0000-000059500000}"/>
    <cellStyle name="Commentaire 13" xfId="3589" hidden="1" xr:uid="{00000000-0005-0000-0000-00005A500000}"/>
    <cellStyle name="Commentaire 13" xfId="3635" hidden="1" xr:uid="{00000000-0005-0000-0000-00005B500000}"/>
    <cellStyle name="Commentaire 13" xfId="3679" hidden="1" xr:uid="{00000000-0005-0000-0000-00005C500000}"/>
    <cellStyle name="Commentaire 13" xfId="3718" hidden="1" xr:uid="{00000000-0005-0000-0000-00005D500000}"/>
    <cellStyle name="Commentaire 13" xfId="3754" hidden="1" xr:uid="{00000000-0005-0000-0000-00005E500000}"/>
    <cellStyle name="Commentaire 13" xfId="3789" hidden="1" xr:uid="{00000000-0005-0000-0000-00005F500000}"/>
    <cellStyle name="Commentaire 13" xfId="3854" hidden="1" xr:uid="{00000000-0005-0000-0000-000060500000}"/>
    <cellStyle name="Commentaire 13" xfId="3949" hidden="1" xr:uid="{00000000-0005-0000-0000-000061500000}"/>
    <cellStyle name="Commentaire 13" xfId="3985" hidden="1" xr:uid="{00000000-0005-0000-0000-000062500000}"/>
    <cellStyle name="Commentaire 13" xfId="4035" hidden="1" xr:uid="{00000000-0005-0000-0000-000063500000}"/>
    <cellStyle name="Commentaire 13" xfId="4085" hidden="1" xr:uid="{00000000-0005-0000-0000-000064500000}"/>
    <cellStyle name="Commentaire 13" xfId="4135" hidden="1" xr:uid="{00000000-0005-0000-0000-000065500000}"/>
    <cellStyle name="Commentaire 13" xfId="4184" hidden="1" xr:uid="{00000000-0005-0000-0000-000066500000}"/>
    <cellStyle name="Commentaire 13" xfId="4233" hidden="1" xr:uid="{00000000-0005-0000-0000-000067500000}"/>
    <cellStyle name="Commentaire 13" xfId="4280" hidden="1" xr:uid="{00000000-0005-0000-0000-000068500000}"/>
    <cellStyle name="Commentaire 13" xfId="4327" hidden="1" xr:uid="{00000000-0005-0000-0000-000069500000}"/>
    <cellStyle name="Commentaire 13" xfId="4372" hidden="1" xr:uid="{00000000-0005-0000-0000-00006A500000}"/>
    <cellStyle name="Commentaire 13" xfId="4411" hidden="1" xr:uid="{00000000-0005-0000-0000-00006B500000}"/>
    <cellStyle name="Commentaire 13" xfId="4448" hidden="1" xr:uid="{00000000-0005-0000-0000-00006C500000}"/>
    <cellStyle name="Commentaire 13" xfId="4482" hidden="1" xr:uid="{00000000-0005-0000-0000-00006D500000}"/>
    <cellStyle name="Commentaire 13" xfId="4595" hidden="1" xr:uid="{00000000-0005-0000-0000-00006E500000}"/>
    <cellStyle name="Commentaire 13" xfId="4630" hidden="1" xr:uid="{00000000-0005-0000-0000-00006F500000}"/>
    <cellStyle name="Commentaire 13" xfId="4693" hidden="1" xr:uid="{00000000-0005-0000-0000-000070500000}"/>
    <cellStyle name="Commentaire 13" xfId="4739" hidden="1" xr:uid="{00000000-0005-0000-0000-000071500000}"/>
    <cellStyle name="Commentaire 13" xfId="4783" hidden="1" xr:uid="{00000000-0005-0000-0000-000072500000}"/>
    <cellStyle name="Commentaire 13" xfId="4822" hidden="1" xr:uid="{00000000-0005-0000-0000-000073500000}"/>
    <cellStyle name="Commentaire 13" xfId="4858" hidden="1" xr:uid="{00000000-0005-0000-0000-000074500000}"/>
    <cellStyle name="Commentaire 13" xfId="4893" hidden="1" xr:uid="{00000000-0005-0000-0000-000075500000}"/>
    <cellStyle name="Commentaire 13" xfId="4954" hidden="1" xr:uid="{00000000-0005-0000-0000-000076500000}"/>
    <cellStyle name="Commentaire 13" xfId="5050" hidden="1" xr:uid="{00000000-0005-0000-0000-000077500000}"/>
    <cellStyle name="Commentaire 13" xfId="5085" hidden="1" xr:uid="{00000000-0005-0000-0000-000078500000}"/>
    <cellStyle name="Commentaire 13" xfId="5134" hidden="1" xr:uid="{00000000-0005-0000-0000-000079500000}"/>
    <cellStyle name="Commentaire 13" xfId="5184" hidden="1" xr:uid="{00000000-0005-0000-0000-00007A500000}"/>
    <cellStyle name="Commentaire 13" xfId="5234" hidden="1" xr:uid="{00000000-0005-0000-0000-00007B500000}"/>
    <cellStyle name="Commentaire 13" xfId="5283" hidden="1" xr:uid="{00000000-0005-0000-0000-00007C500000}"/>
    <cellStyle name="Commentaire 13" xfId="5332" hidden="1" xr:uid="{00000000-0005-0000-0000-00007D500000}"/>
    <cellStyle name="Commentaire 13" xfId="5379" hidden="1" xr:uid="{00000000-0005-0000-0000-00007E500000}"/>
    <cellStyle name="Commentaire 13" xfId="5426" hidden="1" xr:uid="{00000000-0005-0000-0000-00007F500000}"/>
    <cellStyle name="Commentaire 13" xfId="5471" hidden="1" xr:uid="{00000000-0005-0000-0000-000080500000}"/>
    <cellStyle name="Commentaire 13" xfId="5510" hidden="1" xr:uid="{00000000-0005-0000-0000-000081500000}"/>
    <cellStyle name="Commentaire 13" xfId="5547" hidden="1" xr:uid="{00000000-0005-0000-0000-000082500000}"/>
    <cellStyle name="Commentaire 13" xfId="5581" hidden="1" xr:uid="{00000000-0005-0000-0000-000083500000}"/>
    <cellStyle name="Commentaire 13" xfId="5694" hidden="1" xr:uid="{00000000-0005-0000-0000-000084500000}"/>
    <cellStyle name="Commentaire 13" xfId="5728" hidden="1" xr:uid="{00000000-0005-0000-0000-000085500000}"/>
    <cellStyle name="Commentaire 13" xfId="5790" hidden="1" xr:uid="{00000000-0005-0000-0000-000086500000}"/>
    <cellStyle name="Commentaire 13" xfId="5836" hidden="1" xr:uid="{00000000-0005-0000-0000-000087500000}"/>
    <cellStyle name="Commentaire 13" xfId="5880" hidden="1" xr:uid="{00000000-0005-0000-0000-000088500000}"/>
    <cellStyle name="Commentaire 13" xfId="5919" hidden="1" xr:uid="{00000000-0005-0000-0000-000089500000}"/>
    <cellStyle name="Commentaire 13" xfId="5955" hidden="1" xr:uid="{00000000-0005-0000-0000-00008A500000}"/>
    <cellStyle name="Commentaire 13" xfId="5990" hidden="1" xr:uid="{00000000-0005-0000-0000-00008B500000}"/>
    <cellStyle name="Commentaire 13" xfId="6051" hidden="1" xr:uid="{00000000-0005-0000-0000-00008C500000}"/>
    <cellStyle name="Commentaire 13" xfId="6327" hidden="1" xr:uid="{00000000-0005-0000-0000-00008D500000}"/>
    <cellStyle name="Commentaire 13" xfId="6363" hidden="1" xr:uid="{00000000-0005-0000-0000-00008E500000}"/>
    <cellStyle name="Commentaire 13" xfId="6413" hidden="1" xr:uid="{00000000-0005-0000-0000-00008F500000}"/>
    <cellStyle name="Commentaire 13" xfId="6463" hidden="1" xr:uid="{00000000-0005-0000-0000-000090500000}"/>
    <cellStyle name="Commentaire 13" xfId="6513" hidden="1" xr:uid="{00000000-0005-0000-0000-000091500000}"/>
    <cellStyle name="Commentaire 13" xfId="6562" hidden="1" xr:uid="{00000000-0005-0000-0000-000092500000}"/>
    <cellStyle name="Commentaire 13" xfId="6611" hidden="1" xr:uid="{00000000-0005-0000-0000-000093500000}"/>
    <cellStyle name="Commentaire 13" xfId="6658" hidden="1" xr:uid="{00000000-0005-0000-0000-000094500000}"/>
    <cellStyle name="Commentaire 13" xfId="6705" hidden="1" xr:uid="{00000000-0005-0000-0000-000095500000}"/>
    <cellStyle name="Commentaire 13" xfId="6750" hidden="1" xr:uid="{00000000-0005-0000-0000-000096500000}"/>
    <cellStyle name="Commentaire 13" xfId="6789" hidden="1" xr:uid="{00000000-0005-0000-0000-000097500000}"/>
    <cellStyle name="Commentaire 13" xfId="6826" hidden="1" xr:uid="{00000000-0005-0000-0000-000098500000}"/>
    <cellStyle name="Commentaire 13" xfId="6860" hidden="1" xr:uid="{00000000-0005-0000-0000-000099500000}"/>
    <cellStyle name="Commentaire 13" xfId="6977" hidden="1" xr:uid="{00000000-0005-0000-0000-00009A500000}"/>
    <cellStyle name="Commentaire 13" xfId="7013" hidden="1" xr:uid="{00000000-0005-0000-0000-00009B500000}"/>
    <cellStyle name="Commentaire 13" xfId="7078" hidden="1" xr:uid="{00000000-0005-0000-0000-00009C500000}"/>
    <cellStyle name="Commentaire 13" xfId="7124" hidden="1" xr:uid="{00000000-0005-0000-0000-00009D500000}"/>
    <cellStyle name="Commentaire 13" xfId="7168" hidden="1" xr:uid="{00000000-0005-0000-0000-00009E500000}"/>
    <cellStyle name="Commentaire 13" xfId="7207" hidden="1" xr:uid="{00000000-0005-0000-0000-00009F500000}"/>
    <cellStyle name="Commentaire 13" xfId="7243" hidden="1" xr:uid="{00000000-0005-0000-0000-0000A0500000}"/>
    <cellStyle name="Commentaire 13" xfId="7278" hidden="1" xr:uid="{00000000-0005-0000-0000-0000A1500000}"/>
    <cellStyle name="Commentaire 13" xfId="7344" hidden="1" xr:uid="{00000000-0005-0000-0000-0000A2500000}"/>
    <cellStyle name="Commentaire 13" xfId="7595" hidden="1" xr:uid="{00000000-0005-0000-0000-0000A3500000}"/>
    <cellStyle name="Commentaire 13" xfId="7630" hidden="1" xr:uid="{00000000-0005-0000-0000-0000A4500000}"/>
    <cellStyle name="Commentaire 13" xfId="7680" hidden="1" xr:uid="{00000000-0005-0000-0000-0000A5500000}"/>
    <cellStyle name="Commentaire 13" xfId="7730" hidden="1" xr:uid="{00000000-0005-0000-0000-0000A6500000}"/>
    <cellStyle name="Commentaire 13" xfId="7780" hidden="1" xr:uid="{00000000-0005-0000-0000-0000A7500000}"/>
    <cellStyle name="Commentaire 13" xfId="7829" hidden="1" xr:uid="{00000000-0005-0000-0000-0000A8500000}"/>
    <cellStyle name="Commentaire 13" xfId="7878" hidden="1" xr:uid="{00000000-0005-0000-0000-0000A9500000}"/>
    <cellStyle name="Commentaire 13" xfId="7925" hidden="1" xr:uid="{00000000-0005-0000-0000-0000AA500000}"/>
    <cellStyle name="Commentaire 13" xfId="7972" hidden="1" xr:uid="{00000000-0005-0000-0000-0000AB500000}"/>
    <cellStyle name="Commentaire 13" xfId="8017" hidden="1" xr:uid="{00000000-0005-0000-0000-0000AC500000}"/>
    <cellStyle name="Commentaire 13" xfId="8056" hidden="1" xr:uid="{00000000-0005-0000-0000-0000AD500000}"/>
    <cellStyle name="Commentaire 13" xfId="8093" hidden="1" xr:uid="{00000000-0005-0000-0000-0000AE500000}"/>
    <cellStyle name="Commentaire 13" xfId="8127" hidden="1" xr:uid="{00000000-0005-0000-0000-0000AF500000}"/>
    <cellStyle name="Commentaire 13" xfId="8242" hidden="1" xr:uid="{00000000-0005-0000-0000-0000B0500000}"/>
    <cellStyle name="Commentaire 13" xfId="8276" hidden="1" xr:uid="{00000000-0005-0000-0000-0000B1500000}"/>
    <cellStyle name="Commentaire 13" xfId="8339" hidden="1" xr:uid="{00000000-0005-0000-0000-0000B2500000}"/>
    <cellStyle name="Commentaire 13" xfId="8385" hidden="1" xr:uid="{00000000-0005-0000-0000-0000B3500000}"/>
    <cellStyle name="Commentaire 13" xfId="8429" hidden="1" xr:uid="{00000000-0005-0000-0000-0000B4500000}"/>
    <cellStyle name="Commentaire 13" xfId="8468" hidden="1" xr:uid="{00000000-0005-0000-0000-0000B5500000}"/>
    <cellStyle name="Commentaire 13" xfId="8504" hidden="1" xr:uid="{00000000-0005-0000-0000-0000B6500000}"/>
    <cellStyle name="Commentaire 13" xfId="8539" hidden="1" xr:uid="{00000000-0005-0000-0000-0000B7500000}"/>
    <cellStyle name="Commentaire 13" xfId="8602" hidden="1" xr:uid="{00000000-0005-0000-0000-0000B8500000}"/>
    <cellStyle name="Commentaire 13" xfId="7443" hidden="1" xr:uid="{00000000-0005-0000-0000-0000B9500000}"/>
    <cellStyle name="Commentaire 13" xfId="8702" hidden="1" xr:uid="{00000000-0005-0000-0000-0000BA500000}"/>
    <cellStyle name="Commentaire 13" xfId="8738" hidden="1" xr:uid="{00000000-0005-0000-0000-0000BB500000}"/>
    <cellStyle name="Commentaire 13" xfId="8788" hidden="1" xr:uid="{00000000-0005-0000-0000-0000BC500000}"/>
    <cellStyle name="Commentaire 13" xfId="8837" hidden="1" xr:uid="{00000000-0005-0000-0000-0000BD500000}"/>
    <cellStyle name="Commentaire 13" xfId="8887" hidden="1" xr:uid="{00000000-0005-0000-0000-0000BE500000}"/>
    <cellStyle name="Commentaire 13" xfId="8936" hidden="1" xr:uid="{00000000-0005-0000-0000-0000BF500000}"/>
    <cellStyle name="Commentaire 13" xfId="8985" hidden="1" xr:uid="{00000000-0005-0000-0000-0000C0500000}"/>
    <cellStyle name="Commentaire 13" xfId="9032" hidden="1" xr:uid="{00000000-0005-0000-0000-0000C1500000}"/>
    <cellStyle name="Commentaire 13" xfId="9079" hidden="1" xr:uid="{00000000-0005-0000-0000-0000C2500000}"/>
    <cellStyle name="Commentaire 13" xfId="9124" hidden="1" xr:uid="{00000000-0005-0000-0000-0000C3500000}"/>
    <cellStyle name="Commentaire 13" xfId="9163" hidden="1" xr:uid="{00000000-0005-0000-0000-0000C4500000}"/>
    <cellStyle name="Commentaire 13" xfId="9200" hidden="1" xr:uid="{00000000-0005-0000-0000-0000C5500000}"/>
    <cellStyle name="Commentaire 13" xfId="9234" hidden="1" xr:uid="{00000000-0005-0000-0000-0000C6500000}"/>
    <cellStyle name="Commentaire 13" xfId="9353" hidden="1" xr:uid="{00000000-0005-0000-0000-0000C7500000}"/>
    <cellStyle name="Commentaire 13" xfId="9389" hidden="1" xr:uid="{00000000-0005-0000-0000-0000C8500000}"/>
    <cellStyle name="Commentaire 13" xfId="9454" hidden="1" xr:uid="{00000000-0005-0000-0000-0000C9500000}"/>
    <cellStyle name="Commentaire 13" xfId="9500" hidden="1" xr:uid="{00000000-0005-0000-0000-0000CA500000}"/>
    <cellStyle name="Commentaire 13" xfId="9544" hidden="1" xr:uid="{00000000-0005-0000-0000-0000CB500000}"/>
    <cellStyle name="Commentaire 13" xfId="9583" hidden="1" xr:uid="{00000000-0005-0000-0000-0000CC500000}"/>
    <cellStyle name="Commentaire 13" xfId="9619" hidden="1" xr:uid="{00000000-0005-0000-0000-0000CD500000}"/>
    <cellStyle name="Commentaire 13" xfId="9654" hidden="1" xr:uid="{00000000-0005-0000-0000-0000CE500000}"/>
    <cellStyle name="Commentaire 13" xfId="9721" hidden="1" xr:uid="{00000000-0005-0000-0000-0000CF500000}"/>
    <cellStyle name="Commentaire 13" xfId="9975" hidden="1" xr:uid="{00000000-0005-0000-0000-0000D0500000}"/>
    <cellStyle name="Commentaire 13" xfId="10010" hidden="1" xr:uid="{00000000-0005-0000-0000-0000D1500000}"/>
    <cellStyle name="Commentaire 13" xfId="10060" hidden="1" xr:uid="{00000000-0005-0000-0000-0000D2500000}"/>
    <cellStyle name="Commentaire 13" xfId="10110" hidden="1" xr:uid="{00000000-0005-0000-0000-0000D3500000}"/>
    <cellStyle name="Commentaire 13" xfId="10160" hidden="1" xr:uid="{00000000-0005-0000-0000-0000D4500000}"/>
    <cellStyle name="Commentaire 13" xfId="10209" hidden="1" xr:uid="{00000000-0005-0000-0000-0000D5500000}"/>
    <cellStyle name="Commentaire 13" xfId="10258" hidden="1" xr:uid="{00000000-0005-0000-0000-0000D6500000}"/>
    <cellStyle name="Commentaire 13" xfId="10305" hidden="1" xr:uid="{00000000-0005-0000-0000-0000D7500000}"/>
    <cellStyle name="Commentaire 13" xfId="10352" hidden="1" xr:uid="{00000000-0005-0000-0000-0000D8500000}"/>
    <cellStyle name="Commentaire 13" xfId="10397" hidden="1" xr:uid="{00000000-0005-0000-0000-0000D9500000}"/>
    <cellStyle name="Commentaire 13" xfId="10436" hidden="1" xr:uid="{00000000-0005-0000-0000-0000DA500000}"/>
    <cellStyle name="Commentaire 13" xfId="10473" hidden="1" xr:uid="{00000000-0005-0000-0000-0000DB500000}"/>
    <cellStyle name="Commentaire 13" xfId="10507" hidden="1" xr:uid="{00000000-0005-0000-0000-0000DC500000}"/>
    <cellStyle name="Commentaire 13" xfId="10622" hidden="1" xr:uid="{00000000-0005-0000-0000-0000DD500000}"/>
    <cellStyle name="Commentaire 13" xfId="10656" hidden="1" xr:uid="{00000000-0005-0000-0000-0000DE500000}"/>
    <cellStyle name="Commentaire 13" xfId="10719" hidden="1" xr:uid="{00000000-0005-0000-0000-0000DF500000}"/>
    <cellStyle name="Commentaire 13" xfId="10765" hidden="1" xr:uid="{00000000-0005-0000-0000-0000E0500000}"/>
    <cellStyle name="Commentaire 13" xfId="10809" hidden="1" xr:uid="{00000000-0005-0000-0000-0000E1500000}"/>
    <cellStyle name="Commentaire 13" xfId="10848" hidden="1" xr:uid="{00000000-0005-0000-0000-0000E2500000}"/>
    <cellStyle name="Commentaire 13" xfId="10884" hidden="1" xr:uid="{00000000-0005-0000-0000-0000E3500000}"/>
    <cellStyle name="Commentaire 13" xfId="10919" hidden="1" xr:uid="{00000000-0005-0000-0000-0000E4500000}"/>
    <cellStyle name="Commentaire 13" xfId="10983" hidden="1" xr:uid="{00000000-0005-0000-0000-0000E5500000}"/>
    <cellStyle name="Commentaire 13" xfId="9823" hidden="1" xr:uid="{00000000-0005-0000-0000-0000E6500000}"/>
    <cellStyle name="Commentaire 13" xfId="11044" hidden="1" xr:uid="{00000000-0005-0000-0000-0000E7500000}"/>
    <cellStyle name="Commentaire 13" xfId="11080" hidden="1" xr:uid="{00000000-0005-0000-0000-0000E8500000}"/>
    <cellStyle name="Commentaire 13" xfId="11130" hidden="1" xr:uid="{00000000-0005-0000-0000-0000E9500000}"/>
    <cellStyle name="Commentaire 13" xfId="11180" hidden="1" xr:uid="{00000000-0005-0000-0000-0000EA500000}"/>
    <cellStyle name="Commentaire 13" xfId="11230" hidden="1" xr:uid="{00000000-0005-0000-0000-0000EB500000}"/>
    <cellStyle name="Commentaire 13" xfId="11279" hidden="1" xr:uid="{00000000-0005-0000-0000-0000EC500000}"/>
    <cellStyle name="Commentaire 13" xfId="11328" hidden="1" xr:uid="{00000000-0005-0000-0000-0000ED500000}"/>
    <cellStyle name="Commentaire 13" xfId="11375" hidden="1" xr:uid="{00000000-0005-0000-0000-0000EE500000}"/>
    <cellStyle name="Commentaire 13" xfId="11422" hidden="1" xr:uid="{00000000-0005-0000-0000-0000EF500000}"/>
    <cellStyle name="Commentaire 13" xfId="11467" hidden="1" xr:uid="{00000000-0005-0000-0000-0000F0500000}"/>
    <cellStyle name="Commentaire 13" xfId="11506" hidden="1" xr:uid="{00000000-0005-0000-0000-0000F1500000}"/>
    <cellStyle name="Commentaire 13" xfId="11543" hidden="1" xr:uid="{00000000-0005-0000-0000-0000F2500000}"/>
    <cellStyle name="Commentaire 13" xfId="11577" hidden="1" xr:uid="{00000000-0005-0000-0000-0000F3500000}"/>
    <cellStyle name="Commentaire 13" xfId="11692" hidden="1" xr:uid="{00000000-0005-0000-0000-0000F4500000}"/>
    <cellStyle name="Commentaire 13" xfId="11728" hidden="1" xr:uid="{00000000-0005-0000-0000-0000F5500000}"/>
    <cellStyle name="Commentaire 13" xfId="11790" hidden="1" xr:uid="{00000000-0005-0000-0000-0000F6500000}"/>
    <cellStyle name="Commentaire 13" xfId="11836" hidden="1" xr:uid="{00000000-0005-0000-0000-0000F7500000}"/>
    <cellStyle name="Commentaire 13" xfId="11880" hidden="1" xr:uid="{00000000-0005-0000-0000-0000F8500000}"/>
    <cellStyle name="Commentaire 13" xfId="11919" hidden="1" xr:uid="{00000000-0005-0000-0000-0000F9500000}"/>
    <cellStyle name="Commentaire 13" xfId="11955" hidden="1" xr:uid="{00000000-0005-0000-0000-0000FA500000}"/>
    <cellStyle name="Commentaire 13" xfId="11990" hidden="1" xr:uid="{00000000-0005-0000-0000-0000FB500000}"/>
    <cellStyle name="Commentaire 13" xfId="12052" hidden="1" xr:uid="{00000000-0005-0000-0000-0000FC500000}"/>
    <cellStyle name="Commentaire 13" xfId="12274" hidden="1" xr:uid="{00000000-0005-0000-0000-0000FD500000}"/>
    <cellStyle name="Commentaire 13" xfId="12309" hidden="1" xr:uid="{00000000-0005-0000-0000-0000FE500000}"/>
    <cellStyle name="Commentaire 13" xfId="12359" hidden="1" xr:uid="{00000000-0005-0000-0000-0000FF500000}"/>
    <cellStyle name="Commentaire 13" xfId="12409" hidden="1" xr:uid="{00000000-0005-0000-0000-000000510000}"/>
    <cellStyle name="Commentaire 13" xfId="12459" hidden="1" xr:uid="{00000000-0005-0000-0000-000001510000}"/>
    <cellStyle name="Commentaire 13" xfId="12508" hidden="1" xr:uid="{00000000-0005-0000-0000-000002510000}"/>
    <cellStyle name="Commentaire 13" xfId="12557" hidden="1" xr:uid="{00000000-0005-0000-0000-000003510000}"/>
    <cellStyle name="Commentaire 13" xfId="12604" hidden="1" xr:uid="{00000000-0005-0000-0000-000004510000}"/>
    <cellStyle name="Commentaire 13" xfId="12651" hidden="1" xr:uid="{00000000-0005-0000-0000-000005510000}"/>
    <cellStyle name="Commentaire 13" xfId="12696" hidden="1" xr:uid="{00000000-0005-0000-0000-000006510000}"/>
    <cellStyle name="Commentaire 13" xfId="12735" hidden="1" xr:uid="{00000000-0005-0000-0000-000007510000}"/>
    <cellStyle name="Commentaire 13" xfId="12772" hidden="1" xr:uid="{00000000-0005-0000-0000-000008510000}"/>
    <cellStyle name="Commentaire 13" xfId="12806" hidden="1" xr:uid="{00000000-0005-0000-0000-000009510000}"/>
    <cellStyle name="Commentaire 13" xfId="12920" hidden="1" xr:uid="{00000000-0005-0000-0000-00000A510000}"/>
    <cellStyle name="Commentaire 13" xfId="12954" hidden="1" xr:uid="{00000000-0005-0000-0000-00000B510000}"/>
    <cellStyle name="Commentaire 13" xfId="13016" hidden="1" xr:uid="{00000000-0005-0000-0000-00000C510000}"/>
    <cellStyle name="Commentaire 13" xfId="13062" hidden="1" xr:uid="{00000000-0005-0000-0000-00000D510000}"/>
    <cellStyle name="Commentaire 13" xfId="13106" hidden="1" xr:uid="{00000000-0005-0000-0000-00000E510000}"/>
    <cellStyle name="Commentaire 13" xfId="13145" hidden="1" xr:uid="{00000000-0005-0000-0000-00000F510000}"/>
    <cellStyle name="Commentaire 13" xfId="13181" hidden="1" xr:uid="{00000000-0005-0000-0000-000010510000}"/>
    <cellStyle name="Commentaire 13" xfId="13216" hidden="1" xr:uid="{00000000-0005-0000-0000-000011510000}"/>
    <cellStyle name="Commentaire 13" xfId="13277" hidden="1" xr:uid="{00000000-0005-0000-0000-000012510000}"/>
    <cellStyle name="Commentaire 13" xfId="12124" hidden="1" xr:uid="{00000000-0005-0000-0000-000013510000}"/>
    <cellStyle name="Commentaire 13" xfId="6076" hidden="1" xr:uid="{00000000-0005-0000-0000-000014510000}"/>
    <cellStyle name="Commentaire 13" xfId="13312" hidden="1" xr:uid="{00000000-0005-0000-0000-000015510000}"/>
    <cellStyle name="Commentaire 13" xfId="13361" hidden="1" xr:uid="{00000000-0005-0000-0000-000016510000}"/>
    <cellStyle name="Commentaire 13" xfId="13410" hidden="1" xr:uid="{00000000-0005-0000-0000-000017510000}"/>
    <cellStyle name="Commentaire 13" xfId="13459" hidden="1" xr:uid="{00000000-0005-0000-0000-000018510000}"/>
    <cellStyle name="Commentaire 13" xfId="13507" hidden="1" xr:uid="{00000000-0005-0000-0000-000019510000}"/>
    <cellStyle name="Commentaire 13" xfId="13555" hidden="1" xr:uid="{00000000-0005-0000-0000-00001A510000}"/>
    <cellStyle name="Commentaire 13" xfId="13601" hidden="1" xr:uid="{00000000-0005-0000-0000-00001B510000}"/>
    <cellStyle name="Commentaire 13" xfId="13648" hidden="1" xr:uid="{00000000-0005-0000-0000-00001C510000}"/>
    <cellStyle name="Commentaire 13" xfId="13693" hidden="1" xr:uid="{00000000-0005-0000-0000-00001D510000}"/>
    <cellStyle name="Commentaire 13" xfId="13732" hidden="1" xr:uid="{00000000-0005-0000-0000-00001E510000}"/>
    <cellStyle name="Commentaire 13" xfId="13769" hidden="1" xr:uid="{00000000-0005-0000-0000-00001F510000}"/>
    <cellStyle name="Commentaire 13" xfId="13803" hidden="1" xr:uid="{00000000-0005-0000-0000-000020510000}"/>
    <cellStyle name="Commentaire 13" xfId="13916" hidden="1" xr:uid="{00000000-0005-0000-0000-000021510000}"/>
    <cellStyle name="Commentaire 13" xfId="13950" hidden="1" xr:uid="{00000000-0005-0000-0000-000022510000}"/>
    <cellStyle name="Commentaire 13" xfId="14012" hidden="1" xr:uid="{00000000-0005-0000-0000-000023510000}"/>
    <cellStyle name="Commentaire 13" xfId="14058" hidden="1" xr:uid="{00000000-0005-0000-0000-000024510000}"/>
    <cellStyle name="Commentaire 13" xfId="14102" hidden="1" xr:uid="{00000000-0005-0000-0000-000025510000}"/>
    <cellStyle name="Commentaire 13" xfId="14141" hidden="1" xr:uid="{00000000-0005-0000-0000-000026510000}"/>
    <cellStyle name="Commentaire 13" xfId="14177" hidden="1" xr:uid="{00000000-0005-0000-0000-000027510000}"/>
    <cellStyle name="Commentaire 13" xfId="14212" hidden="1" xr:uid="{00000000-0005-0000-0000-000028510000}"/>
    <cellStyle name="Commentaire 13" xfId="14273" hidden="1" xr:uid="{00000000-0005-0000-0000-000029510000}"/>
    <cellStyle name="Commentaire 13" xfId="14473" hidden="1" xr:uid="{00000000-0005-0000-0000-00002A510000}"/>
    <cellStyle name="Commentaire 13" xfId="14508" hidden="1" xr:uid="{00000000-0005-0000-0000-00002B510000}"/>
    <cellStyle name="Commentaire 13" xfId="14558" hidden="1" xr:uid="{00000000-0005-0000-0000-00002C510000}"/>
    <cellStyle name="Commentaire 13" xfId="14608" hidden="1" xr:uid="{00000000-0005-0000-0000-00002D510000}"/>
    <cellStyle name="Commentaire 13" xfId="14658" hidden="1" xr:uid="{00000000-0005-0000-0000-00002E510000}"/>
    <cellStyle name="Commentaire 13" xfId="14707" hidden="1" xr:uid="{00000000-0005-0000-0000-00002F510000}"/>
    <cellStyle name="Commentaire 13" xfId="14756" hidden="1" xr:uid="{00000000-0005-0000-0000-000030510000}"/>
    <cellStyle name="Commentaire 13" xfId="14803" hidden="1" xr:uid="{00000000-0005-0000-0000-000031510000}"/>
    <cellStyle name="Commentaire 13" xfId="14850" hidden="1" xr:uid="{00000000-0005-0000-0000-000032510000}"/>
    <cellStyle name="Commentaire 13" xfId="14895" hidden="1" xr:uid="{00000000-0005-0000-0000-000033510000}"/>
    <cellStyle name="Commentaire 13" xfId="14934" hidden="1" xr:uid="{00000000-0005-0000-0000-000034510000}"/>
    <cellStyle name="Commentaire 13" xfId="14971" hidden="1" xr:uid="{00000000-0005-0000-0000-000035510000}"/>
    <cellStyle name="Commentaire 13" xfId="15005" hidden="1" xr:uid="{00000000-0005-0000-0000-000036510000}"/>
    <cellStyle name="Commentaire 13" xfId="15119" hidden="1" xr:uid="{00000000-0005-0000-0000-000037510000}"/>
    <cellStyle name="Commentaire 13" xfId="15153" hidden="1" xr:uid="{00000000-0005-0000-0000-000038510000}"/>
    <cellStyle name="Commentaire 13" xfId="15216" hidden="1" xr:uid="{00000000-0005-0000-0000-000039510000}"/>
    <cellStyle name="Commentaire 13" xfId="15262" hidden="1" xr:uid="{00000000-0005-0000-0000-00003A510000}"/>
    <cellStyle name="Commentaire 13" xfId="15306" hidden="1" xr:uid="{00000000-0005-0000-0000-00003B510000}"/>
    <cellStyle name="Commentaire 13" xfId="15345" hidden="1" xr:uid="{00000000-0005-0000-0000-00003C510000}"/>
    <cellStyle name="Commentaire 13" xfId="15381" hidden="1" xr:uid="{00000000-0005-0000-0000-00003D510000}"/>
    <cellStyle name="Commentaire 13" xfId="15416" hidden="1" xr:uid="{00000000-0005-0000-0000-00003E510000}"/>
    <cellStyle name="Commentaire 13" xfId="15478" hidden="1" xr:uid="{00000000-0005-0000-0000-00003F510000}"/>
    <cellStyle name="Commentaire 13" xfId="14323" hidden="1" xr:uid="{00000000-0005-0000-0000-000040510000}"/>
    <cellStyle name="Commentaire 13" xfId="15765" hidden="1" xr:uid="{00000000-0005-0000-0000-000041510000}"/>
    <cellStyle name="Commentaire 13" xfId="15801" hidden="1" xr:uid="{00000000-0005-0000-0000-000042510000}"/>
    <cellStyle name="Commentaire 13" xfId="15851" hidden="1" xr:uid="{00000000-0005-0000-0000-000043510000}"/>
    <cellStyle name="Commentaire 13" xfId="15901" hidden="1" xr:uid="{00000000-0005-0000-0000-000044510000}"/>
    <cellStyle name="Commentaire 13" xfId="15951" hidden="1" xr:uid="{00000000-0005-0000-0000-000045510000}"/>
    <cellStyle name="Commentaire 13" xfId="16000" hidden="1" xr:uid="{00000000-0005-0000-0000-000046510000}"/>
    <cellStyle name="Commentaire 13" xfId="16049" hidden="1" xr:uid="{00000000-0005-0000-0000-000047510000}"/>
    <cellStyle name="Commentaire 13" xfId="16096" hidden="1" xr:uid="{00000000-0005-0000-0000-000048510000}"/>
    <cellStyle name="Commentaire 13" xfId="16143" hidden="1" xr:uid="{00000000-0005-0000-0000-000049510000}"/>
    <cellStyle name="Commentaire 13" xfId="16188" hidden="1" xr:uid="{00000000-0005-0000-0000-00004A510000}"/>
    <cellStyle name="Commentaire 13" xfId="16227" hidden="1" xr:uid="{00000000-0005-0000-0000-00004B510000}"/>
    <cellStyle name="Commentaire 13" xfId="16264" hidden="1" xr:uid="{00000000-0005-0000-0000-00004C510000}"/>
    <cellStyle name="Commentaire 13" xfId="16298" hidden="1" xr:uid="{00000000-0005-0000-0000-00004D510000}"/>
    <cellStyle name="Commentaire 13" xfId="16417" hidden="1" xr:uid="{00000000-0005-0000-0000-00004E510000}"/>
    <cellStyle name="Commentaire 13" xfId="16453" hidden="1" xr:uid="{00000000-0005-0000-0000-00004F510000}"/>
    <cellStyle name="Commentaire 13" xfId="16518" hidden="1" xr:uid="{00000000-0005-0000-0000-000050510000}"/>
    <cellStyle name="Commentaire 13" xfId="16564" hidden="1" xr:uid="{00000000-0005-0000-0000-000051510000}"/>
    <cellStyle name="Commentaire 13" xfId="16608" hidden="1" xr:uid="{00000000-0005-0000-0000-000052510000}"/>
    <cellStyle name="Commentaire 13" xfId="16647" hidden="1" xr:uid="{00000000-0005-0000-0000-000053510000}"/>
    <cellStyle name="Commentaire 13" xfId="16683" hidden="1" xr:uid="{00000000-0005-0000-0000-000054510000}"/>
    <cellStyle name="Commentaire 13" xfId="16718" hidden="1" xr:uid="{00000000-0005-0000-0000-000055510000}"/>
    <cellStyle name="Commentaire 13" xfId="16785" hidden="1" xr:uid="{00000000-0005-0000-0000-000056510000}"/>
    <cellStyle name="Commentaire 13" xfId="17050" hidden="1" xr:uid="{00000000-0005-0000-0000-000057510000}"/>
    <cellStyle name="Commentaire 13" xfId="17085" hidden="1" xr:uid="{00000000-0005-0000-0000-000058510000}"/>
    <cellStyle name="Commentaire 13" xfId="17135" hidden="1" xr:uid="{00000000-0005-0000-0000-000059510000}"/>
    <cellStyle name="Commentaire 13" xfId="17185" hidden="1" xr:uid="{00000000-0005-0000-0000-00005A510000}"/>
    <cellStyle name="Commentaire 13" xfId="17235" hidden="1" xr:uid="{00000000-0005-0000-0000-00005B510000}"/>
    <cellStyle name="Commentaire 13" xfId="17284" hidden="1" xr:uid="{00000000-0005-0000-0000-00005C510000}"/>
    <cellStyle name="Commentaire 13" xfId="17333" hidden="1" xr:uid="{00000000-0005-0000-0000-00005D510000}"/>
    <cellStyle name="Commentaire 13" xfId="17380" hidden="1" xr:uid="{00000000-0005-0000-0000-00005E510000}"/>
    <cellStyle name="Commentaire 13" xfId="17427" hidden="1" xr:uid="{00000000-0005-0000-0000-00005F510000}"/>
    <cellStyle name="Commentaire 13" xfId="17472" hidden="1" xr:uid="{00000000-0005-0000-0000-000060510000}"/>
    <cellStyle name="Commentaire 13" xfId="17511" hidden="1" xr:uid="{00000000-0005-0000-0000-000061510000}"/>
    <cellStyle name="Commentaire 13" xfId="17548" hidden="1" xr:uid="{00000000-0005-0000-0000-000062510000}"/>
    <cellStyle name="Commentaire 13" xfId="17582" hidden="1" xr:uid="{00000000-0005-0000-0000-000063510000}"/>
    <cellStyle name="Commentaire 13" xfId="17697" hidden="1" xr:uid="{00000000-0005-0000-0000-000064510000}"/>
    <cellStyle name="Commentaire 13" xfId="17731" hidden="1" xr:uid="{00000000-0005-0000-0000-000065510000}"/>
    <cellStyle name="Commentaire 13" xfId="17794" hidden="1" xr:uid="{00000000-0005-0000-0000-000066510000}"/>
    <cellStyle name="Commentaire 13" xfId="17840" hidden="1" xr:uid="{00000000-0005-0000-0000-000067510000}"/>
    <cellStyle name="Commentaire 13" xfId="17884" hidden="1" xr:uid="{00000000-0005-0000-0000-000068510000}"/>
    <cellStyle name="Commentaire 13" xfId="17923" hidden="1" xr:uid="{00000000-0005-0000-0000-000069510000}"/>
    <cellStyle name="Commentaire 13" xfId="17959" hidden="1" xr:uid="{00000000-0005-0000-0000-00006A510000}"/>
    <cellStyle name="Commentaire 13" xfId="17994" hidden="1" xr:uid="{00000000-0005-0000-0000-00006B510000}"/>
    <cellStyle name="Commentaire 13" xfId="18058" hidden="1" xr:uid="{00000000-0005-0000-0000-00006C510000}"/>
    <cellStyle name="Commentaire 13" xfId="16898" hidden="1" xr:uid="{00000000-0005-0000-0000-00006D510000}"/>
    <cellStyle name="Commentaire 13" xfId="18104" hidden="1" xr:uid="{00000000-0005-0000-0000-00006E510000}"/>
    <cellStyle name="Commentaire 13" xfId="18140" hidden="1" xr:uid="{00000000-0005-0000-0000-00006F510000}"/>
    <cellStyle name="Commentaire 13" xfId="18190" hidden="1" xr:uid="{00000000-0005-0000-0000-000070510000}"/>
    <cellStyle name="Commentaire 13" xfId="18240" hidden="1" xr:uid="{00000000-0005-0000-0000-000071510000}"/>
    <cellStyle name="Commentaire 13" xfId="18290" hidden="1" xr:uid="{00000000-0005-0000-0000-000072510000}"/>
    <cellStyle name="Commentaire 13" xfId="18339" hidden="1" xr:uid="{00000000-0005-0000-0000-000073510000}"/>
    <cellStyle name="Commentaire 13" xfId="18387" hidden="1" xr:uid="{00000000-0005-0000-0000-000074510000}"/>
    <cellStyle name="Commentaire 13" xfId="18434" hidden="1" xr:uid="{00000000-0005-0000-0000-000075510000}"/>
    <cellStyle name="Commentaire 13" xfId="18481" hidden="1" xr:uid="{00000000-0005-0000-0000-000076510000}"/>
    <cellStyle name="Commentaire 13" xfId="18526" hidden="1" xr:uid="{00000000-0005-0000-0000-000077510000}"/>
    <cellStyle name="Commentaire 13" xfId="18565" hidden="1" xr:uid="{00000000-0005-0000-0000-000078510000}"/>
    <cellStyle name="Commentaire 13" xfId="18602" hidden="1" xr:uid="{00000000-0005-0000-0000-000079510000}"/>
    <cellStyle name="Commentaire 13" xfId="18636" hidden="1" xr:uid="{00000000-0005-0000-0000-00007A510000}"/>
    <cellStyle name="Commentaire 13" xfId="18755" hidden="1" xr:uid="{00000000-0005-0000-0000-00007B510000}"/>
    <cellStyle name="Commentaire 13" xfId="18791" hidden="1" xr:uid="{00000000-0005-0000-0000-00007C510000}"/>
    <cellStyle name="Commentaire 13" xfId="18856" hidden="1" xr:uid="{00000000-0005-0000-0000-00007D510000}"/>
    <cellStyle name="Commentaire 13" xfId="18902" hidden="1" xr:uid="{00000000-0005-0000-0000-00007E510000}"/>
    <cellStyle name="Commentaire 13" xfId="18946" hidden="1" xr:uid="{00000000-0005-0000-0000-00007F510000}"/>
    <cellStyle name="Commentaire 13" xfId="18985" hidden="1" xr:uid="{00000000-0005-0000-0000-000080510000}"/>
    <cellStyle name="Commentaire 13" xfId="19021" hidden="1" xr:uid="{00000000-0005-0000-0000-000081510000}"/>
    <cellStyle name="Commentaire 13" xfId="19056" hidden="1" xr:uid="{00000000-0005-0000-0000-000082510000}"/>
    <cellStyle name="Commentaire 13" xfId="19123" hidden="1" xr:uid="{00000000-0005-0000-0000-000083510000}"/>
    <cellStyle name="Commentaire 13" xfId="19386" hidden="1" xr:uid="{00000000-0005-0000-0000-000084510000}"/>
    <cellStyle name="Commentaire 13" xfId="19421" hidden="1" xr:uid="{00000000-0005-0000-0000-000085510000}"/>
    <cellStyle name="Commentaire 13" xfId="19471" hidden="1" xr:uid="{00000000-0005-0000-0000-000086510000}"/>
    <cellStyle name="Commentaire 13" xfId="19521" hidden="1" xr:uid="{00000000-0005-0000-0000-000087510000}"/>
    <cellStyle name="Commentaire 13" xfId="19571" hidden="1" xr:uid="{00000000-0005-0000-0000-000088510000}"/>
    <cellStyle name="Commentaire 13" xfId="19620" hidden="1" xr:uid="{00000000-0005-0000-0000-000089510000}"/>
    <cellStyle name="Commentaire 13" xfId="19669" hidden="1" xr:uid="{00000000-0005-0000-0000-00008A510000}"/>
    <cellStyle name="Commentaire 13" xfId="19716" hidden="1" xr:uid="{00000000-0005-0000-0000-00008B510000}"/>
    <cellStyle name="Commentaire 13" xfId="19763" hidden="1" xr:uid="{00000000-0005-0000-0000-00008C510000}"/>
    <cellStyle name="Commentaire 13" xfId="19808" hidden="1" xr:uid="{00000000-0005-0000-0000-00008D510000}"/>
    <cellStyle name="Commentaire 13" xfId="19847" hidden="1" xr:uid="{00000000-0005-0000-0000-00008E510000}"/>
    <cellStyle name="Commentaire 13" xfId="19884" hidden="1" xr:uid="{00000000-0005-0000-0000-00008F510000}"/>
    <cellStyle name="Commentaire 13" xfId="19918" hidden="1" xr:uid="{00000000-0005-0000-0000-000090510000}"/>
    <cellStyle name="Commentaire 13" xfId="20032" hidden="1" xr:uid="{00000000-0005-0000-0000-000091510000}"/>
    <cellStyle name="Commentaire 13" xfId="20066" hidden="1" xr:uid="{00000000-0005-0000-0000-000092510000}"/>
    <cellStyle name="Commentaire 13" xfId="20129" hidden="1" xr:uid="{00000000-0005-0000-0000-000093510000}"/>
    <cellStyle name="Commentaire 13" xfId="20175" hidden="1" xr:uid="{00000000-0005-0000-0000-000094510000}"/>
    <cellStyle name="Commentaire 13" xfId="20219" hidden="1" xr:uid="{00000000-0005-0000-0000-000095510000}"/>
    <cellStyle name="Commentaire 13" xfId="20258" hidden="1" xr:uid="{00000000-0005-0000-0000-000096510000}"/>
    <cellStyle name="Commentaire 13" xfId="20294" hidden="1" xr:uid="{00000000-0005-0000-0000-000097510000}"/>
    <cellStyle name="Commentaire 13" xfId="20329" hidden="1" xr:uid="{00000000-0005-0000-0000-000098510000}"/>
    <cellStyle name="Commentaire 13" xfId="20393" hidden="1" xr:uid="{00000000-0005-0000-0000-000099510000}"/>
    <cellStyle name="Commentaire 13" xfId="19234" hidden="1" xr:uid="{00000000-0005-0000-0000-00009A510000}"/>
    <cellStyle name="Commentaire 13" xfId="20434" hidden="1" xr:uid="{00000000-0005-0000-0000-00009B510000}"/>
    <cellStyle name="Commentaire 13" xfId="20470" hidden="1" xr:uid="{00000000-0005-0000-0000-00009C510000}"/>
    <cellStyle name="Commentaire 13" xfId="20520" hidden="1" xr:uid="{00000000-0005-0000-0000-00009D510000}"/>
    <cellStyle name="Commentaire 13" xfId="20570" hidden="1" xr:uid="{00000000-0005-0000-0000-00009E510000}"/>
    <cellStyle name="Commentaire 13" xfId="20620" hidden="1" xr:uid="{00000000-0005-0000-0000-00009F510000}"/>
    <cellStyle name="Commentaire 13" xfId="20669" hidden="1" xr:uid="{00000000-0005-0000-0000-0000A0510000}"/>
    <cellStyle name="Commentaire 13" xfId="20718" hidden="1" xr:uid="{00000000-0005-0000-0000-0000A1510000}"/>
    <cellStyle name="Commentaire 13" xfId="20765" hidden="1" xr:uid="{00000000-0005-0000-0000-0000A2510000}"/>
    <cellStyle name="Commentaire 13" xfId="20812" hidden="1" xr:uid="{00000000-0005-0000-0000-0000A3510000}"/>
    <cellStyle name="Commentaire 13" xfId="20857" hidden="1" xr:uid="{00000000-0005-0000-0000-0000A4510000}"/>
    <cellStyle name="Commentaire 13" xfId="20896" hidden="1" xr:uid="{00000000-0005-0000-0000-0000A5510000}"/>
    <cellStyle name="Commentaire 13" xfId="20933" hidden="1" xr:uid="{00000000-0005-0000-0000-0000A6510000}"/>
    <cellStyle name="Commentaire 13" xfId="20967" hidden="1" xr:uid="{00000000-0005-0000-0000-0000A7510000}"/>
    <cellStyle name="Commentaire 13" xfId="21084" hidden="1" xr:uid="{00000000-0005-0000-0000-0000A8510000}"/>
    <cellStyle name="Commentaire 13" xfId="21120" hidden="1" xr:uid="{00000000-0005-0000-0000-0000A9510000}"/>
    <cellStyle name="Commentaire 13" xfId="21184" hidden="1" xr:uid="{00000000-0005-0000-0000-0000AA510000}"/>
    <cellStyle name="Commentaire 13" xfId="21230" hidden="1" xr:uid="{00000000-0005-0000-0000-0000AB510000}"/>
    <cellStyle name="Commentaire 13" xfId="21274" hidden="1" xr:uid="{00000000-0005-0000-0000-0000AC510000}"/>
    <cellStyle name="Commentaire 13" xfId="21313" hidden="1" xr:uid="{00000000-0005-0000-0000-0000AD510000}"/>
    <cellStyle name="Commentaire 13" xfId="21349" hidden="1" xr:uid="{00000000-0005-0000-0000-0000AE510000}"/>
    <cellStyle name="Commentaire 13" xfId="21384" hidden="1" xr:uid="{00000000-0005-0000-0000-0000AF510000}"/>
    <cellStyle name="Commentaire 13" xfId="21449" hidden="1" xr:uid="{00000000-0005-0000-0000-0000B0510000}"/>
    <cellStyle name="Commentaire 13" xfId="21707" hidden="1" xr:uid="{00000000-0005-0000-0000-0000B1510000}"/>
    <cellStyle name="Commentaire 13" xfId="21742" hidden="1" xr:uid="{00000000-0005-0000-0000-0000B2510000}"/>
    <cellStyle name="Commentaire 13" xfId="21792" hidden="1" xr:uid="{00000000-0005-0000-0000-0000B3510000}"/>
    <cellStyle name="Commentaire 13" xfId="21842" hidden="1" xr:uid="{00000000-0005-0000-0000-0000B4510000}"/>
    <cellStyle name="Commentaire 13" xfId="21892" hidden="1" xr:uid="{00000000-0005-0000-0000-0000B5510000}"/>
    <cellStyle name="Commentaire 13" xfId="21941" hidden="1" xr:uid="{00000000-0005-0000-0000-0000B6510000}"/>
    <cellStyle name="Commentaire 13" xfId="21990" hidden="1" xr:uid="{00000000-0005-0000-0000-0000B7510000}"/>
    <cellStyle name="Commentaire 13" xfId="22037" hidden="1" xr:uid="{00000000-0005-0000-0000-0000B8510000}"/>
    <cellStyle name="Commentaire 13" xfId="22084" hidden="1" xr:uid="{00000000-0005-0000-0000-0000B9510000}"/>
    <cellStyle name="Commentaire 13" xfId="22129" hidden="1" xr:uid="{00000000-0005-0000-0000-0000BA510000}"/>
    <cellStyle name="Commentaire 13" xfId="22168" hidden="1" xr:uid="{00000000-0005-0000-0000-0000BB510000}"/>
    <cellStyle name="Commentaire 13" xfId="22205" hidden="1" xr:uid="{00000000-0005-0000-0000-0000BC510000}"/>
    <cellStyle name="Commentaire 13" xfId="22239" hidden="1" xr:uid="{00000000-0005-0000-0000-0000BD510000}"/>
    <cellStyle name="Commentaire 13" xfId="22354" hidden="1" xr:uid="{00000000-0005-0000-0000-0000BE510000}"/>
    <cellStyle name="Commentaire 13" xfId="22388" hidden="1" xr:uid="{00000000-0005-0000-0000-0000BF510000}"/>
    <cellStyle name="Commentaire 13" xfId="22451" hidden="1" xr:uid="{00000000-0005-0000-0000-0000C0510000}"/>
    <cellStyle name="Commentaire 13" xfId="22497" hidden="1" xr:uid="{00000000-0005-0000-0000-0000C1510000}"/>
    <cellStyle name="Commentaire 13" xfId="22541" hidden="1" xr:uid="{00000000-0005-0000-0000-0000C2510000}"/>
    <cellStyle name="Commentaire 13" xfId="22580" hidden="1" xr:uid="{00000000-0005-0000-0000-0000C3510000}"/>
    <cellStyle name="Commentaire 13" xfId="22616" hidden="1" xr:uid="{00000000-0005-0000-0000-0000C4510000}"/>
    <cellStyle name="Commentaire 13" xfId="22651" hidden="1" xr:uid="{00000000-0005-0000-0000-0000C5510000}"/>
    <cellStyle name="Commentaire 13" xfId="22715" hidden="1" xr:uid="{00000000-0005-0000-0000-0000C6510000}"/>
    <cellStyle name="Commentaire 13" xfId="21555" hidden="1" xr:uid="{00000000-0005-0000-0000-0000C7510000}"/>
    <cellStyle name="Commentaire 13" xfId="22749" hidden="1" xr:uid="{00000000-0005-0000-0000-0000C8510000}"/>
    <cellStyle name="Commentaire 13" xfId="22785" hidden="1" xr:uid="{00000000-0005-0000-0000-0000C9510000}"/>
    <cellStyle name="Commentaire 13" xfId="22835" hidden="1" xr:uid="{00000000-0005-0000-0000-0000CA510000}"/>
    <cellStyle name="Commentaire 13" xfId="22885" hidden="1" xr:uid="{00000000-0005-0000-0000-0000CB510000}"/>
    <cellStyle name="Commentaire 13" xfId="22935" hidden="1" xr:uid="{00000000-0005-0000-0000-0000CC510000}"/>
    <cellStyle name="Commentaire 13" xfId="22983" hidden="1" xr:uid="{00000000-0005-0000-0000-0000CD510000}"/>
    <cellStyle name="Commentaire 13" xfId="23032" hidden="1" xr:uid="{00000000-0005-0000-0000-0000CE510000}"/>
    <cellStyle name="Commentaire 13" xfId="23078" hidden="1" xr:uid="{00000000-0005-0000-0000-0000CF510000}"/>
    <cellStyle name="Commentaire 13" xfId="23125" hidden="1" xr:uid="{00000000-0005-0000-0000-0000D0510000}"/>
    <cellStyle name="Commentaire 13" xfId="23170" hidden="1" xr:uid="{00000000-0005-0000-0000-0000D1510000}"/>
    <cellStyle name="Commentaire 13" xfId="23209" hidden="1" xr:uid="{00000000-0005-0000-0000-0000D2510000}"/>
    <cellStyle name="Commentaire 13" xfId="23246" hidden="1" xr:uid="{00000000-0005-0000-0000-0000D3510000}"/>
    <cellStyle name="Commentaire 13" xfId="23280" hidden="1" xr:uid="{00000000-0005-0000-0000-0000D4510000}"/>
    <cellStyle name="Commentaire 13" xfId="23396" hidden="1" xr:uid="{00000000-0005-0000-0000-0000D5510000}"/>
    <cellStyle name="Commentaire 13" xfId="23432" hidden="1" xr:uid="{00000000-0005-0000-0000-0000D6510000}"/>
    <cellStyle name="Commentaire 13" xfId="23495" hidden="1" xr:uid="{00000000-0005-0000-0000-0000D7510000}"/>
    <cellStyle name="Commentaire 13" xfId="23541" hidden="1" xr:uid="{00000000-0005-0000-0000-0000D8510000}"/>
    <cellStyle name="Commentaire 13" xfId="23585" hidden="1" xr:uid="{00000000-0005-0000-0000-0000D9510000}"/>
    <cellStyle name="Commentaire 13" xfId="23624" hidden="1" xr:uid="{00000000-0005-0000-0000-0000DA510000}"/>
    <cellStyle name="Commentaire 13" xfId="23660" hidden="1" xr:uid="{00000000-0005-0000-0000-0000DB510000}"/>
    <cellStyle name="Commentaire 13" xfId="23695" hidden="1" xr:uid="{00000000-0005-0000-0000-0000DC510000}"/>
    <cellStyle name="Commentaire 13" xfId="23757" hidden="1" xr:uid="{00000000-0005-0000-0000-0000DD510000}"/>
    <cellStyle name="Commentaire 13" xfId="24007" hidden="1" xr:uid="{00000000-0005-0000-0000-0000DE510000}"/>
    <cellStyle name="Commentaire 13" xfId="24042" hidden="1" xr:uid="{00000000-0005-0000-0000-0000DF510000}"/>
    <cellStyle name="Commentaire 13" xfId="24092" hidden="1" xr:uid="{00000000-0005-0000-0000-0000E0510000}"/>
    <cellStyle name="Commentaire 13" xfId="24142" hidden="1" xr:uid="{00000000-0005-0000-0000-0000E1510000}"/>
    <cellStyle name="Commentaire 13" xfId="24192" hidden="1" xr:uid="{00000000-0005-0000-0000-0000E2510000}"/>
    <cellStyle name="Commentaire 13" xfId="24241" hidden="1" xr:uid="{00000000-0005-0000-0000-0000E3510000}"/>
    <cellStyle name="Commentaire 13" xfId="24290" hidden="1" xr:uid="{00000000-0005-0000-0000-0000E4510000}"/>
    <cellStyle name="Commentaire 13" xfId="24337" hidden="1" xr:uid="{00000000-0005-0000-0000-0000E5510000}"/>
    <cellStyle name="Commentaire 13" xfId="24384" hidden="1" xr:uid="{00000000-0005-0000-0000-0000E6510000}"/>
    <cellStyle name="Commentaire 13" xfId="24429" hidden="1" xr:uid="{00000000-0005-0000-0000-0000E7510000}"/>
    <cellStyle name="Commentaire 13" xfId="24468" hidden="1" xr:uid="{00000000-0005-0000-0000-0000E8510000}"/>
    <cellStyle name="Commentaire 13" xfId="24505" hidden="1" xr:uid="{00000000-0005-0000-0000-0000E9510000}"/>
    <cellStyle name="Commentaire 13" xfId="24539" hidden="1" xr:uid="{00000000-0005-0000-0000-0000EA510000}"/>
    <cellStyle name="Commentaire 13" xfId="24654" hidden="1" xr:uid="{00000000-0005-0000-0000-0000EB510000}"/>
    <cellStyle name="Commentaire 13" xfId="24688" hidden="1" xr:uid="{00000000-0005-0000-0000-0000EC510000}"/>
    <cellStyle name="Commentaire 13" xfId="24751" hidden="1" xr:uid="{00000000-0005-0000-0000-0000ED510000}"/>
    <cellStyle name="Commentaire 13" xfId="24797" hidden="1" xr:uid="{00000000-0005-0000-0000-0000EE510000}"/>
    <cellStyle name="Commentaire 13" xfId="24841" hidden="1" xr:uid="{00000000-0005-0000-0000-0000EF510000}"/>
    <cellStyle name="Commentaire 13" xfId="24880" hidden="1" xr:uid="{00000000-0005-0000-0000-0000F0510000}"/>
    <cellStyle name="Commentaire 13" xfId="24916" hidden="1" xr:uid="{00000000-0005-0000-0000-0000F1510000}"/>
    <cellStyle name="Commentaire 13" xfId="24951" hidden="1" xr:uid="{00000000-0005-0000-0000-0000F2510000}"/>
    <cellStyle name="Commentaire 13" xfId="25013" hidden="1" xr:uid="{00000000-0005-0000-0000-0000F3510000}"/>
    <cellStyle name="Commentaire 13" xfId="23856" hidden="1" xr:uid="{00000000-0005-0000-0000-0000F4510000}"/>
    <cellStyle name="Commentaire 13" xfId="25048" hidden="1" xr:uid="{00000000-0005-0000-0000-0000F5510000}"/>
    <cellStyle name="Commentaire 13" xfId="25084" hidden="1" xr:uid="{00000000-0005-0000-0000-0000F6510000}"/>
    <cellStyle name="Commentaire 13" xfId="25134" hidden="1" xr:uid="{00000000-0005-0000-0000-0000F7510000}"/>
    <cellStyle name="Commentaire 13" xfId="25184" hidden="1" xr:uid="{00000000-0005-0000-0000-0000F8510000}"/>
    <cellStyle name="Commentaire 13" xfId="25234" hidden="1" xr:uid="{00000000-0005-0000-0000-0000F9510000}"/>
    <cellStyle name="Commentaire 13" xfId="25283" hidden="1" xr:uid="{00000000-0005-0000-0000-0000FA510000}"/>
    <cellStyle name="Commentaire 13" xfId="25332" hidden="1" xr:uid="{00000000-0005-0000-0000-0000FB510000}"/>
    <cellStyle name="Commentaire 13" xfId="25379" hidden="1" xr:uid="{00000000-0005-0000-0000-0000FC510000}"/>
    <cellStyle name="Commentaire 13" xfId="25425" hidden="1" xr:uid="{00000000-0005-0000-0000-0000FD510000}"/>
    <cellStyle name="Commentaire 13" xfId="25469" hidden="1" xr:uid="{00000000-0005-0000-0000-0000FE510000}"/>
    <cellStyle name="Commentaire 13" xfId="25507" hidden="1" xr:uid="{00000000-0005-0000-0000-0000FF510000}"/>
    <cellStyle name="Commentaire 13" xfId="25544" hidden="1" xr:uid="{00000000-0005-0000-0000-000000520000}"/>
    <cellStyle name="Commentaire 13" xfId="25578" hidden="1" xr:uid="{00000000-0005-0000-0000-000001520000}"/>
    <cellStyle name="Commentaire 13" xfId="25692" hidden="1" xr:uid="{00000000-0005-0000-0000-000002520000}"/>
    <cellStyle name="Commentaire 13" xfId="25728" hidden="1" xr:uid="{00000000-0005-0000-0000-000003520000}"/>
    <cellStyle name="Commentaire 13" xfId="25790" hidden="1" xr:uid="{00000000-0005-0000-0000-000004520000}"/>
    <cellStyle name="Commentaire 13" xfId="25836" hidden="1" xr:uid="{00000000-0005-0000-0000-000005520000}"/>
    <cellStyle name="Commentaire 13" xfId="25880" hidden="1" xr:uid="{00000000-0005-0000-0000-000006520000}"/>
    <cellStyle name="Commentaire 13" xfId="25919" hidden="1" xr:uid="{00000000-0005-0000-0000-000007520000}"/>
    <cellStyle name="Commentaire 13" xfId="25955" hidden="1" xr:uid="{00000000-0005-0000-0000-000008520000}"/>
    <cellStyle name="Commentaire 13" xfId="25990" hidden="1" xr:uid="{00000000-0005-0000-0000-000009520000}"/>
    <cellStyle name="Commentaire 13" xfId="26051" hidden="1" xr:uid="{00000000-0005-0000-0000-00000A520000}"/>
    <cellStyle name="Commentaire 13" xfId="26272" hidden="1" xr:uid="{00000000-0005-0000-0000-00000B520000}"/>
    <cellStyle name="Commentaire 13" xfId="26307" hidden="1" xr:uid="{00000000-0005-0000-0000-00000C520000}"/>
    <cellStyle name="Commentaire 13" xfId="26357" hidden="1" xr:uid="{00000000-0005-0000-0000-00000D520000}"/>
    <cellStyle name="Commentaire 13" xfId="26407" hidden="1" xr:uid="{00000000-0005-0000-0000-00000E520000}"/>
    <cellStyle name="Commentaire 13" xfId="26457" hidden="1" xr:uid="{00000000-0005-0000-0000-00000F520000}"/>
    <cellStyle name="Commentaire 13" xfId="26506" hidden="1" xr:uid="{00000000-0005-0000-0000-000010520000}"/>
    <cellStyle name="Commentaire 13" xfId="26555" hidden="1" xr:uid="{00000000-0005-0000-0000-000011520000}"/>
    <cellStyle name="Commentaire 13" xfId="26602" hidden="1" xr:uid="{00000000-0005-0000-0000-000012520000}"/>
    <cellStyle name="Commentaire 13" xfId="26649" hidden="1" xr:uid="{00000000-0005-0000-0000-000013520000}"/>
    <cellStyle name="Commentaire 13" xfId="26694" hidden="1" xr:uid="{00000000-0005-0000-0000-000014520000}"/>
    <cellStyle name="Commentaire 13" xfId="26733" hidden="1" xr:uid="{00000000-0005-0000-0000-000015520000}"/>
    <cellStyle name="Commentaire 13" xfId="26770" hidden="1" xr:uid="{00000000-0005-0000-0000-000016520000}"/>
    <cellStyle name="Commentaire 13" xfId="26804" hidden="1" xr:uid="{00000000-0005-0000-0000-000017520000}"/>
    <cellStyle name="Commentaire 13" xfId="26918" hidden="1" xr:uid="{00000000-0005-0000-0000-000018520000}"/>
    <cellStyle name="Commentaire 13" xfId="26952" hidden="1" xr:uid="{00000000-0005-0000-0000-000019520000}"/>
    <cellStyle name="Commentaire 13" xfId="27014" hidden="1" xr:uid="{00000000-0005-0000-0000-00001A520000}"/>
    <cellStyle name="Commentaire 13" xfId="27060" hidden="1" xr:uid="{00000000-0005-0000-0000-00001B520000}"/>
    <cellStyle name="Commentaire 13" xfId="27104" hidden="1" xr:uid="{00000000-0005-0000-0000-00001C520000}"/>
    <cellStyle name="Commentaire 13" xfId="27143" hidden="1" xr:uid="{00000000-0005-0000-0000-00001D520000}"/>
    <cellStyle name="Commentaire 13" xfId="27179" hidden="1" xr:uid="{00000000-0005-0000-0000-00001E520000}"/>
    <cellStyle name="Commentaire 13" xfId="27214" hidden="1" xr:uid="{00000000-0005-0000-0000-00001F520000}"/>
    <cellStyle name="Commentaire 13" xfId="27275" hidden="1" xr:uid="{00000000-0005-0000-0000-000020520000}"/>
    <cellStyle name="Commentaire 13" xfId="26122" hidden="1" xr:uid="{00000000-0005-0000-0000-000021520000}"/>
    <cellStyle name="Commentaire 13" xfId="27284" hidden="1" xr:uid="{00000000-0005-0000-0000-000022520000}"/>
    <cellStyle name="Commentaire 13" xfId="27319" hidden="1" xr:uid="{00000000-0005-0000-0000-000023520000}"/>
    <cellStyle name="Commentaire 13" xfId="27368" hidden="1" xr:uid="{00000000-0005-0000-0000-000024520000}"/>
    <cellStyle name="Commentaire 13" xfId="27417" hidden="1" xr:uid="{00000000-0005-0000-0000-000025520000}"/>
    <cellStyle name="Commentaire 13" xfId="27466" hidden="1" xr:uid="{00000000-0005-0000-0000-000026520000}"/>
    <cellStyle name="Commentaire 13" xfId="27514" hidden="1" xr:uid="{00000000-0005-0000-0000-000027520000}"/>
    <cellStyle name="Commentaire 13" xfId="27562" hidden="1" xr:uid="{00000000-0005-0000-0000-000028520000}"/>
    <cellStyle name="Commentaire 13" xfId="27608" hidden="1" xr:uid="{00000000-0005-0000-0000-000029520000}"/>
    <cellStyle name="Commentaire 13" xfId="27655" hidden="1" xr:uid="{00000000-0005-0000-0000-00002A520000}"/>
    <cellStyle name="Commentaire 13" xfId="27700" hidden="1" xr:uid="{00000000-0005-0000-0000-00002B520000}"/>
    <cellStyle name="Commentaire 13" xfId="27739" hidden="1" xr:uid="{00000000-0005-0000-0000-00002C520000}"/>
    <cellStyle name="Commentaire 13" xfId="27776" hidden="1" xr:uid="{00000000-0005-0000-0000-00002D520000}"/>
    <cellStyle name="Commentaire 13" xfId="27810" hidden="1" xr:uid="{00000000-0005-0000-0000-00002E520000}"/>
    <cellStyle name="Commentaire 13" xfId="27923" hidden="1" xr:uid="{00000000-0005-0000-0000-00002F520000}"/>
    <cellStyle name="Commentaire 13" xfId="27957" hidden="1" xr:uid="{00000000-0005-0000-0000-000030520000}"/>
    <cellStyle name="Commentaire 13" xfId="28019" hidden="1" xr:uid="{00000000-0005-0000-0000-000031520000}"/>
    <cellStyle name="Commentaire 13" xfId="28065" hidden="1" xr:uid="{00000000-0005-0000-0000-000032520000}"/>
    <cellStyle name="Commentaire 13" xfId="28109" hidden="1" xr:uid="{00000000-0005-0000-0000-000033520000}"/>
    <cellStyle name="Commentaire 13" xfId="28148" hidden="1" xr:uid="{00000000-0005-0000-0000-000034520000}"/>
    <cellStyle name="Commentaire 13" xfId="28184" hidden="1" xr:uid="{00000000-0005-0000-0000-000035520000}"/>
    <cellStyle name="Commentaire 13" xfId="28219" hidden="1" xr:uid="{00000000-0005-0000-0000-000036520000}"/>
    <cellStyle name="Commentaire 13" xfId="28280" hidden="1" xr:uid="{00000000-0005-0000-0000-000037520000}"/>
    <cellStyle name="Commentaire 13" xfId="28478" hidden="1" xr:uid="{00000000-0005-0000-0000-000038520000}"/>
    <cellStyle name="Commentaire 13" xfId="28513" hidden="1" xr:uid="{00000000-0005-0000-0000-000039520000}"/>
    <cellStyle name="Commentaire 13" xfId="28563" hidden="1" xr:uid="{00000000-0005-0000-0000-00003A520000}"/>
    <cellStyle name="Commentaire 13" xfId="28613" hidden="1" xr:uid="{00000000-0005-0000-0000-00003B520000}"/>
    <cellStyle name="Commentaire 13" xfId="28663" hidden="1" xr:uid="{00000000-0005-0000-0000-00003C520000}"/>
    <cellStyle name="Commentaire 13" xfId="28712" hidden="1" xr:uid="{00000000-0005-0000-0000-00003D520000}"/>
    <cellStyle name="Commentaire 13" xfId="28761" hidden="1" xr:uid="{00000000-0005-0000-0000-00003E520000}"/>
    <cellStyle name="Commentaire 13" xfId="28808" hidden="1" xr:uid="{00000000-0005-0000-0000-00003F520000}"/>
    <cellStyle name="Commentaire 13" xfId="28855" hidden="1" xr:uid="{00000000-0005-0000-0000-000040520000}"/>
    <cellStyle name="Commentaire 13" xfId="28900" hidden="1" xr:uid="{00000000-0005-0000-0000-000041520000}"/>
    <cellStyle name="Commentaire 13" xfId="28939" hidden="1" xr:uid="{00000000-0005-0000-0000-000042520000}"/>
    <cellStyle name="Commentaire 13" xfId="28976" hidden="1" xr:uid="{00000000-0005-0000-0000-000043520000}"/>
    <cellStyle name="Commentaire 13" xfId="29010" hidden="1" xr:uid="{00000000-0005-0000-0000-000044520000}"/>
    <cellStyle name="Commentaire 13" xfId="29123" hidden="1" xr:uid="{00000000-0005-0000-0000-000045520000}"/>
    <cellStyle name="Commentaire 13" xfId="29157" hidden="1" xr:uid="{00000000-0005-0000-0000-000046520000}"/>
    <cellStyle name="Commentaire 13" xfId="29219" hidden="1" xr:uid="{00000000-0005-0000-0000-000047520000}"/>
    <cellStyle name="Commentaire 13" xfId="29265" hidden="1" xr:uid="{00000000-0005-0000-0000-000048520000}"/>
    <cellStyle name="Commentaire 13" xfId="29309" hidden="1" xr:uid="{00000000-0005-0000-0000-000049520000}"/>
    <cellStyle name="Commentaire 13" xfId="29348" hidden="1" xr:uid="{00000000-0005-0000-0000-00004A520000}"/>
    <cellStyle name="Commentaire 13" xfId="29384" hidden="1" xr:uid="{00000000-0005-0000-0000-00004B520000}"/>
    <cellStyle name="Commentaire 13" xfId="29419" hidden="1" xr:uid="{00000000-0005-0000-0000-00004C520000}"/>
    <cellStyle name="Commentaire 13" xfId="29480" hidden="1" xr:uid="{00000000-0005-0000-0000-00004D520000}"/>
    <cellStyle name="Commentaire 13" xfId="28330" hidden="1" xr:uid="{00000000-0005-0000-0000-00004E520000}"/>
    <cellStyle name="Commentaire 13" xfId="29620" hidden="1" xr:uid="{00000000-0005-0000-0000-00004F520000}"/>
    <cellStyle name="Commentaire 13" xfId="29655" hidden="1" xr:uid="{00000000-0005-0000-0000-000050520000}"/>
    <cellStyle name="Commentaire 13" xfId="29704" hidden="1" xr:uid="{00000000-0005-0000-0000-000051520000}"/>
    <cellStyle name="Commentaire 13" xfId="29753" hidden="1" xr:uid="{00000000-0005-0000-0000-000052520000}"/>
    <cellStyle name="Commentaire 13" xfId="29802" hidden="1" xr:uid="{00000000-0005-0000-0000-000053520000}"/>
    <cellStyle name="Commentaire 13" xfId="29850" hidden="1" xr:uid="{00000000-0005-0000-0000-000054520000}"/>
    <cellStyle name="Commentaire 13" xfId="29898" hidden="1" xr:uid="{00000000-0005-0000-0000-000055520000}"/>
    <cellStyle name="Commentaire 13" xfId="29944" hidden="1" xr:uid="{00000000-0005-0000-0000-000056520000}"/>
    <cellStyle name="Commentaire 13" xfId="29990" hidden="1" xr:uid="{00000000-0005-0000-0000-000057520000}"/>
    <cellStyle name="Commentaire 13" xfId="30034" hidden="1" xr:uid="{00000000-0005-0000-0000-000058520000}"/>
    <cellStyle name="Commentaire 13" xfId="30072" hidden="1" xr:uid="{00000000-0005-0000-0000-000059520000}"/>
    <cellStyle name="Commentaire 13" xfId="30109" hidden="1" xr:uid="{00000000-0005-0000-0000-00005A520000}"/>
    <cellStyle name="Commentaire 13" xfId="30143" hidden="1" xr:uid="{00000000-0005-0000-0000-00005B520000}"/>
    <cellStyle name="Commentaire 13" xfId="30255" hidden="1" xr:uid="{00000000-0005-0000-0000-00005C520000}"/>
    <cellStyle name="Commentaire 13" xfId="30289" hidden="1" xr:uid="{00000000-0005-0000-0000-00005D520000}"/>
    <cellStyle name="Commentaire 13" xfId="30351" hidden="1" xr:uid="{00000000-0005-0000-0000-00005E520000}"/>
    <cellStyle name="Commentaire 13" xfId="30397" hidden="1" xr:uid="{00000000-0005-0000-0000-00005F520000}"/>
    <cellStyle name="Commentaire 13" xfId="30441" hidden="1" xr:uid="{00000000-0005-0000-0000-000060520000}"/>
    <cellStyle name="Commentaire 13" xfId="30480" hidden="1" xr:uid="{00000000-0005-0000-0000-000061520000}"/>
    <cellStyle name="Commentaire 13" xfId="30516" hidden="1" xr:uid="{00000000-0005-0000-0000-000062520000}"/>
    <cellStyle name="Commentaire 13" xfId="30551" hidden="1" xr:uid="{00000000-0005-0000-0000-000063520000}"/>
    <cellStyle name="Commentaire 13" xfId="30612" hidden="1" xr:uid="{00000000-0005-0000-0000-000064520000}"/>
    <cellStyle name="Commentaire 13" xfId="30810" hidden="1" xr:uid="{00000000-0005-0000-0000-000065520000}"/>
    <cellStyle name="Commentaire 13" xfId="30845" hidden="1" xr:uid="{00000000-0005-0000-0000-000066520000}"/>
    <cellStyle name="Commentaire 13" xfId="30895" hidden="1" xr:uid="{00000000-0005-0000-0000-000067520000}"/>
    <cellStyle name="Commentaire 13" xfId="30945" hidden="1" xr:uid="{00000000-0005-0000-0000-000068520000}"/>
    <cellStyle name="Commentaire 13" xfId="30995" hidden="1" xr:uid="{00000000-0005-0000-0000-000069520000}"/>
    <cellStyle name="Commentaire 13" xfId="31044" hidden="1" xr:uid="{00000000-0005-0000-0000-00006A520000}"/>
    <cellStyle name="Commentaire 13" xfId="31093" hidden="1" xr:uid="{00000000-0005-0000-0000-00006B520000}"/>
    <cellStyle name="Commentaire 13" xfId="31140" hidden="1" xr:uid="{00000000-0005-0000-0000-00006C520000}"/>
    <cellStyle name="Commentaire 13" xfId="31187" hidden="1" xr:uid="{00000000-0005-0000-0000-00006D520000}"/>
    <cellStyle name="Commentaire 13" xfId="31232" hidden="1" xr:uid="{00000000-0005-0000-0000-00006E520000}"/>
    <cellStyle name="Commentaire 13" xfId="31271" hidden="1" xr:uid="{00000000-0005-0000-0000-00006F520000}"/>
    <cellStyle name="Commentaire 13" xfId="31308" hidden="1" xr:uid="{00000000-0005-0000-0000-000070520000}"/>
    <cellStyle name="Commentaire 13" xfId="31342" hidden="1" xr:uid="{00000000-0005-0000-0000-000071520000}"/>
    <cellStyle name="Commentaire 13" xfId="31455" hidden="1" xr:uid="{00000000-0005-0000-0000-000072520000}"/>
    <cellStyle name="Commentaire 13" xfId="31489" hidden="1" xr:uid="{00000000-0005-0000-0000-000073520000}"/>
    <cellStyle name="Commentaire 13" xfId="31551" hidden="1" xr:uid="{00000000-0005-0000-0000-000074520000}"/>
    <cellStyle name="Commentaire 13" xfId="31597" hidden="1" xr:uid="{00000000-0005-0000-0000-000075520000}"/>
    <cellStyle name="Commentaire 13" xfId="31641" hidden="1" xr:uid="{00000000-0005-0000-0000-000076520000}"/>
    <cellStyle name="Commentaire 13" xfId="31680" hidden="1" xr:uid="{00000000-0005-0000-0000-000077520000}"/>
    <cellStyle name="Commentaire 13" xfId="31716" hidden="1" xr:uid="{00000000-0005-0000-0000-000078520000}"/>
    <cellStyle name="Commentaire 13" xfId="31751" hidden="1" xr:uid="{00000000-0005-0000-0000-000079520000}"/>
    <cellStyle name="Commentaire 13" xfId="31812" hidden="1" xr:uid="{00000000-0005-0000-0000-00007A520000}"/>
    <cellStyle name="Commentaire 13" xfId="30662" xr:uid="{00000000-0005-0000-0000-00007B520000}"/>
    <cellStyle name="Commentaire 14" xfId="944" hidden="1" xr:uid="{00000000-0005-0000-0000-00007C520000}"/>
    <cellStyle name="Commentaire 14" xfId="1009" hidden="1" xr:uid="{00000000-0005-0000-0000-00007D520000}"/>
    <cellStyle name="Commentaire 14" xfId="1055" hidden="1" xr:uid="{00000000-0005-0000-0000-00007E520000}"/>
    <cellStyle name="Commentaire 14" xfId="1099" hidden="1" xr:uid="{00000000-0005-0000-0000-00007F520000}"/>
    <cellStyle name="Commentaire 14" xfId="1138" hidden="1" xr:uid="{00000000-0005-0000-0000-000080520000}"/>
    <cellStyle name="Commentaire 14" xfId="1174" hidden="1" xr:uid="{00000000-0005-0000-0000-000081520000}"/>
    <cellStyle name="Commentaire 14" xfId="1209" hidden="1" xr:uid="{00000000-0005-0000-0000-000082520000}"/>
    <cellStyle name="Commentaire 14" xfId="1291" hidden="1" xr:uid="{00000000-0005-0000-0000-000083520000}"/>
    <cellStyle name="Commentaire 14" xfId="2320" hidden="1" xr:uid="{00000000-0005-0000-0000-000084520000}"/>
    <cellStyle name="Commentaire 14" xfId="2385" hidden="1" xr:uid="{00000000-0005-0000-0000-000085520000}"/>
    <cellStyle name="Commentaire 14" xfId="2431" hidden="1" xr:uid="{00000000-0005-0000-0000-000086520000}"/>
    <cellStyle name="Commentaire 14" xfId="2475" hidden="1" xr:uid="{00000000-0005-0000-0000-000087520000}"/>
    <cellStyle name="Commentaire 14" xfId="2514" hidden="1" xr:uid="{00000000-0005-0000-0000-000088520000}"/>
    <cellStyle name="Commentaire 14" xfId="2550" hidden="1" xr:uid="{00000000-0005-0000-0000-000089520000}"/>
    <cellStyle name="Commentaire 14" xfId="2585" hidden="1" xr:uid="{00000000-0005-0000-0000-00008A520000}"/>
    <cellStyle name="Commentaire 14" xfId="2666" hidden="1" xr:uid="{00000000-0005-0000-0000-00008B520000}"/>
    <cellStyle name="Commentaire 14" xfId="1465" hidden="1" xr:uid="{00000000-0005-0000-0000-00008C520000}"/>
    <cellStyle name="Commentaire 14" xfId="3513" hidden="1" xr:uid="{00000000-0005-0000-0000-00008D520000}"/>
    <cellStyle name="Commentaire 14" xfId="3577" hidden="1" xr:uid="{00000000-0005-0000-0000-00008E520000}"/>
    <cellStyle name="Commentaire 14" xfId="3623" hidden="1" xr:uid="{00000000-0005-0000-0000-00008F520000}"/>
    <cellStyle name="Commentaire 14" xfId="3667" hidden="1" xr:uid="{00000000-0005-0000-0000-000090520000}"/>
    <cellStyle name="Commentaire 14" xfId="3706" hidden="1" xr:uid="{00000000-0005-0000-0000-000091520000}"/>
    <cellStyle name="Commentaire 14" xfId="3742" hidden="1" xr:uid="{00000000-0005-0000-0000-000092520000}"/>
    <cellStyle name="Commentaire 14" xfId="3777" hidden="1" xr:uid="{00000000-0005-0000-0000-000093520000}"/>
    <cellStyle name="Commentaire 14" xfId="3857" hidden="1" xr:uid="{00000000-0005-0000-0000-000094520000}"/>
    <cellStyle name="Commentaire 14" xfId="4618" hidden="1" xr:uid="{00000000-0005-0000-0000-000095520000}"/>
    <cellStyle name="Commentaire 14" xfId="4681" hidden="1" xr:uid="{00000000-0005-0000-0000-000096520000}"/>
    <cellStyle name="Commentaire 14" xfId="4727" hidden="1" xr:uid="{00000000-0005-0000-0000-000097520000}"/>
    <cellStyle name="Commentaire 14" xfId="4771" hidden="1" xr:uid="{00000000-0005-0000-0000-000098520000}"/>
    <cellStyle name="Commentaire 14" xfId="4810" hidden="1" xr:uid="{00000000-0005-0000-0000-000099520000}"/>
    <cellStyle name="Commentaire 14" xfId="4846" hidden="1" xr:uid="{00000000-0005-0000-0000-00009A520000}"/>
    <cellStyle name="Commentaire 14" xfId="4881" hidden="1" xr:uid="{00000000-0005-0000-0000-00009B520000}"/>
    <cellStyle name="Commentaire 14" xfId="4957" hidden="1" xr:uid="{00000000-0005-0000-0000-00009C520000}"/>
    <cellStyle name="Commentaire 14" xfId="5716" hidden="1" xr:uid="{00000000-0005-0000-0000-00009D520000}"/>
    <cellStyle name="Commentaire 14" xfId="5778" hidden="1" xr:uid="{00000000-0005-0000-0000-00009E520000}"/>
    <cellStyle name="Commentaire 14" xfId="5824" hidden="1" xr:uid="{00000000-0005-0000-0000-00009F520000}"/>
    <cellStyle name="Commentaire 14" xfId="5868" hidden="1" xr:uid="{00000000-0005-0000-0000-0000A0520000}"/>
    <cellStyle name="Commentaire 14" xfId="5907" hidden="1" xr:uid="{00000000-0005-0000-0000-0000A1520000}"/>
    <cellStyle name="Commentaire 14" xfId="5943" hidden="1" xr:uid="{00000000-0005-0000-0000-0000A2520000}"/>
    <cellStyle name="Commentaire 14" xfId="5978" hidden="1" xr:uid="{00000000-0005-0000-0000-0000A3520000}"/>
    <cellStyle name="Commentaire 14" xfId="6054" hidden="1" xr:uid="{00000000-0005-0000-0000-0000A4520000}"/>
    <cellStyle name="Commentaire 14" xfId="7001" hidden="1" xr:uid="{00000000-0005-0000-0000-0000A5520000}"/>
    <cellStyle name="Commentaire 14" xfId="7066" hidden="1" xr:uid="{00000000-0005-0000-0000-0000A6520000}"/>
    <cellStyle name="Commentaire 14" xfId="7112" hidden="1" xr:uid="{00000000-0005-0000-0000-0000A7520000}"/>
    <cellStyle name="Commentaire 14" xfId="7156" hidden="1" xr:uid="{00000000-0005-0000-0000-0000A8520000}"/>
    <cellStyle name="Commentaire 14" xfId="7195" hidden="1" xr:uid="{00000000-0005-0000-0000-0000A9520000}"/>
    <cellStyle name="Commentaire 14" xfId="7231" hidden="1" xr:uid="{00000000-0005-0000-0000-0000AA520000}"/>
    <cellStyle name="Commentaire 14" xfId="7266" hidden="1" xr:uid="{00000000-0005-0000-0000-0000AB520000}"/>
    <cellStyle name="Commentaire 14" xfId="7347" hidden="1" xr:uid="{00000000-0005-0000-0000-0000AC520000}"/>
    <cellStyle name="Commentaire 14" xfId="8264" hidden="1" xr:uid="{00000000-0005-0000-0000-0000AD520000}"/>
    <cellStyle name="Commentaire 14" xfId="8327" hidden="1" xr:uid="{00000000-0005-0000-0000-0000AE520000}"/>
    <cellStyle name="Commentaire 14" xfId="8373" hidden="1" xr:uid="{00000000-0005-0000-0000-0000AF520000}"/>
    <cellStyle name="Commentaire 14" xfId="8417" hidden="1" xr:uid="{00000000-0005-0000-0000-0000B0520000}"/>
    <cellStyle name="Commentaire 14" xfId="8456" hidden="1" xr:uid="{00000000-0005-0000-0000-0000B1520000}"/>
    <cellStyle name="Commentaire 14" xfId="8492" hidden="1" xr:uid="{00000000-0005-0000-0000-0000B2520000}"/>
    <cellStyle name="Commentaire 14" xfId="8527" hidden="1" xr:uid="{00000000-0005-0000-0000-0000B3520000}"/>
    <cellStyle name="Commentaire 14" xfId="8605" hidden="1" xr:uid="{00000000-0005-0000-0000-0000B4520000}"/>
    <cellStyle name="Commentaire 14" xfId="7446" hidden="1" xr:uid="{00000000-0005-0000-0000-0000B5520000}"/>
    <cellStyle name="Commentaire 14" xfId="9377" hidden="1" xr:uid="{00000000-0005-0000-0000-0000B6520000}"/>
    <cellStyle name="Commentaire 14" xfId="9442" hidden="1" xr:uid="{00000000-0005-0000-0000-0000B7520000}"/>
    <cellStyle name="Commentaire 14" xfId="9488" hidden="1" xr:uid="{00000000-0005-0000-0000-0000B8520000}"/>
    <cellStyle name="Commentaire 14" xfId="9532" hidden="1" xr:uid="{00000000-0005-0000-0000-0000B9520000}"/>
    <cellStyle name="Commentaire 14" xfId="9571" hidden="1" xr:uid="{00000000-0005-0000-0000-0000BA520000}"/>
    <cellStyle name="Commentaire 14" xfId="9607" hidden="1" xr:uid="{00000000-0005-0000-0000-0000BB520000}"/>
    <cellStyle name="Commentaire 14" xfId="9642" hidden="1" xr:uid="{00000000-0005-0000-0000-0000BC520000}"/>
    <cellStyle name="Commentaire 14" xfId="9724" hidden="1" xr:uid="{00000000-0005-0000-0000-0000BD520000}"/>
    <cellStyle name="Commentaire 14" xfId="10644" hidden="1" xr:uid="{00000000-0005-0000-0000-0000BE520000}"/>
    <cellStyle name="Commentaire 14" xfId="10707" hidden="1" xr:uid="{00000000-0005-0000-0000-0000BF520000}"/>
    <cellStyle name="Commentaire 14" xfId="10753" hidden="1" xr:uid="{00000000-0005-0000-0000-0000C0520000}"/>
    <cellStyle name="Commentaire 14" xfId="10797" hidden="1" xr:uid="{00000000-0005-0000-0000-0000C1520000}"/>
    <cellStyle name="Commentaire 14" xfId="10836" hidden="1" xr:uid="{00000000-0005-0000-0000-0000C2520000}"/>
    <cellStyle name="Commentaire 14" xfId="10872" hidden="1" xr:uid="{00000000-0005-0000-0000-0000C3520000}"/>
    <cellStyle name="Commentaire 14" xfId="10907" hidden="1" xr:uid="{00000000-0005-0000-0000-0000C4520000}"/>
    <cellStyle name="Commentaire 14" xfId="10986" hidden="1" xr:uid="{00000000-0005-0000-0000-0000C5520000}"/>
    <cellStyle name="Commentaire 14" xfId="9826" hidden="1" xr:uid="{00000000-0005-0000-0000-0000C6520000}"/>
    <cellStyle name="Commentaire 14" xfId="11716" hidden="1" xr:uid="{00000000-0005-0000-0000-0000C7520000}"/>
    <cellStyle name="Commentaire 14" xfId="11778" hidden="1" xr:uid="{00000000-0005-0000-0000-0000C8520000}"/>
    <cellStyle name="Commentaire 14" xfId="11824" hidden="1" xr:uid="{00000000-0005-0000-0000-0000C9520000}"/>
    <cellStyle name="Commentaire 14" xfId="11868" hidden="1" xr:uid="{00000000-0005-0000-0000-0000CA520000}"/>
    <cellStyle name="Commentaire 14" xfId="11907" hidden="1" xr:uid="{00000000-0005-0000-0000-0000CB520000}"/>
    <cellStyle name="Commentaire 14" xfId="11943" hidden="1" xr:uid="{00000000-0005-0000-0000-0000CC520000}"/>
    <cellStyle name="Commentaire 14" xfId="11978" hidden="1" xr:uid="{00000000-0005-0000-0000-0000CD520000}"/>
    <cellStyle name="Commentaire 14" xfId="12055" hidden="1" xr:uid="{00000000-0005-0000-0000-0000CE520000}"/>
    <cellStyle name="Commentaire 14" xfId="12942" hidden="1" xr:uid="{00000000-0005-0000-0000-0000CF520000}"/>
    <cellStyle name="Commentaire 14" xfId="13004" hidden="1" xr:uid="{00000000-0005-0000-0000-0000D0520000}"/>
    <cellStyle name="Commentaire 14" xfId="13050" hidden="1" xr:uid="{00000000-0005-0000-0000-0000D1520000}"/>
    <cellStyle name="Commentaire 14" xfId="13094" hidden="1" xr:uid="{00000000-0005-0000-0000-0000D2520000}"/>
    <cellStyle name="Commentaire 14" xfId="13133" hidden="1" xr:uid="{00000000-0005-0000-0000-0000D3520000}"/>
    <cellStyle name="Commentaire 14" xfId="13169" hidden="1" xr:uid="{00000000-0005-0000-0000-0000D4520000}"/>
    <cellStyle name="Commentaire 14" xfId="13204" hidden="1" xr:uid="{00000000-0005-0000-0000-0000D5520000}"/>
    <cellStyle name="Commentaire 14" xfId="13280" hidden="1" xr:uid="{00000000-0005-0000-0000-0000D6520000}"/>
    <cellStyle name="Commentaire 14" xfId="12127" hidden="1" xr:uid="{00000000-0005-0000-0000-0000D7520000}"/>
    <cellStyle name="Commentaire 14" xfId="13938" hidden="1" xr:uid="{00000000-0005-0000-0000-0000D8520000}"/>
    <cellStyle name="Commentaire 14" xfId="14000" hidden="1" xr:uid="{00000000-0005-0000-0000-0000D9520000}"/>
    <cellStyle name="Commentaire 14" xfId="14046" hidden="1" xr:uid="{00000000-0005-0000-0000-0000DA520000}"/>
    <cellStyle name="Commentaire 14" xfId="14090" hidden="1" xr:uid="{00000000-0005-0000-0000-0000DB520000}"/>
    <cellStyle name="Commentaire 14" xfId="14129" hidden="1" xr:uid="{00000000-0005-0000-0000-0000DC520000}"/>
    <cellStyle name="Commentaire 14" xfId="14165" hidden="1" xr:uid="{00000000-0005-0000-0000-0000DD520000}"/>
    <cellStyle name="Commentaire 14" xfId="14200" hidden="1" xr:uid="{00000000-0005-0000-0000-0000DE520000}"/>
    <cellStyle name="Commentaire 14" xfId="14276" hidden="1" xr:uid="{00000000-0005-0000-0000-0000DF520000}"/>
    <cellStyle name="Commentaire 14" xfId="15141" hidden="1" xr:uid="{00000000-0005-0000-0000-0000E0520000}"/>
    <cellStyle name="Commentaire 14" xfId="15204" hidden="1" xr:uid="{00000000-0005-0000-0000-0000E1520000}"/>
    <cellStyle name="Commentaire 14" xfId="15250" hidden="1" xr:uid="{00000000-0005-0000-0000-0000E2520000}"/>
    <cellStyle name="Commentaire 14" xfId="15294" hidden="1" xr:uid="{00000000-0005-0000-0000-0000E3520000}"/>
    <cellStyle name="Commentaire 14" xfId="15333" hidden="1" xr:uid="{00000000-0005-0000-0000-0000E4520000}"/>
    <cellStyle name="Commentaire 14" xfId="15369" hidden="1" xr:uid="{00000000-0005-0000-0000-0000E5520000}"/>
    <cellStyle name="Commentaire 14" xfId="15404" hidden="1" xr:uid="{00000000-0005-0000-0000-0000E6520000}"/>
    <cellStyle name="Commentaire 14" xfId="15481" hidden="1" xr:uid="{00000000-0005-0000-0000-0000E7520000}"/>
    <cellStyle name="Commentaire 14" xfId="14326" hidden="1" xr:uid="{00000000-0005-0000-0000-0000E8520000}"/>
    <cellStyle name="Commentaire 14" xfId="16441" hidden="1" xr:uid="{00000000-0005-0000-0000-0000E9520000}"/>
    <cellStyle name="Commentaire 14" xfId="16506" hidden="1" xr:uid="{00000000-0005-0000-0000-0000EA520000}"/>
    <cellStyle name="Commentaire 14" xfId="16552" hidden="1" xr:uid="{00000000-0005-0000-0000-0000EB520000}"/>
    <cellStyle name="Commentaire 14" xfId="16596" hidden="1" xr:uid="{00000000-0005-0000-0000-0000EC520000}"/>
    <cellStyle name="Commentaire 14" xfId="16635" hidden="1" xr:uid="{00000000-0005-0000-0000-0000ED520000}"/>
    <cellStyle name="Commentaire 14" xfId="16671" hidden="1" xr:uid="{00000000-0005-0000-0000-0000EE520000}"/>
    <cellStyle name="Commentaire 14" xfId="16706" hidden="1" xr:uid="{00000000-0005-0000-0000-0000EF520000}"/>
    <cellStyle name="Commentaire 14" xfId="16788" hidden="1" xr:uid="{00000000-0005-0000-0000-0000F0520000}"/>
    <cellStyle name="Commentaire 14" xfId="17719" hidden="1" xr:uid="{00000000-0005-0000-0000-0000F1520000}"/>
    <cellStyle name="Commentaire 14" xfId="17782" hidden="1" xr:uid="{00000000-0005-0000-0000-0000F2520000}"/>
    <cellStyle name="Commentaire 14" xfId="17828" hidden="1" xr:uid="{00000000-0005-0000-0000-0000F3520000}"/>
    <cellStyle name="Commentaire 14" xfId="17872" hidden="1" xr:uid="{00000000-0005-0000-0000-0000F4520000}"/>
    <cellStyle name="Commentaire 14" xfId="17911" hidden="1" xr:uid="{00000000-0005-0000-0000-0000F5520000}"/>
    <cellStyle name="Commentaire 14" xfId="17947" hidden="1" xr:uid="{00000000-0005-0000-0000-0000F6520000}"/>
    <cellStyle name="Commentaire 14" xfId="17982" hidden="1" xr:uid="{00000000-0005-0000-0000-0000F7520000}"/>
    <cellStyle name="Commentaire 14" xfId="18061" hidden="1" xr:uid="{00000000-0005-0000-0000-0000F8520000}"/>
    <cellStyle name="Commentaire 14" xfId="16901" hidden="1" xr:uid="{00000000-0005-0000-0000-0000F9520000}"/>
    <cellStyle name="Commentaire 14" xfId="18779" hidden="1" xr:uid="{00000000-0005-0000-0000-0000FA520000}"/>
    <cellStyle name="Commentaire 14" xfId="18844" hidden="1" xr:uid="{00000000-0005-0000-0000-0000FB520000}"/>
    <cellStyle name="Commentaire 14" xfId="18890" hidden="1" xr:uid="{00000000-0005-0000-0000-0000FC520000}"/>
    <cellStyle name="Commentaire 14" xfId="18934" hidden="1" xr:uid="{00000000-0005-0000-0000-0000FD520000}"/>
    <cellStyle name="Commentaire 14" xfId="18973" hidden="1" xr:uid="{00000000-0005-0000-0000-0000FE520000}"/>
    <cellStyle name="Commentaire 14" xfId="19009" hidden="1" xr:uid="{00000000-0005-0000-0000-0000FF520000}"/>
    <cellStyle name="Commentaire 14" xfId="19044" hidden="1" xr:uid="{00000000-0005-0000-0000-000000530000}"/>
    <cellStyle name="Commentaire 14" xfId="19126" hidden="1" xr:uid="{00000000-0005-0000-0000-000001530000}"/>
    <cellStyle name="Commentaire 14" xfId="20054" hidden="1" xr:uid="{00000000-0005-0000-0000-000002530000}"/>
    <cellStyle name="Commentaire 14" xfId="20117" hidden="1" xr:uid="{00000000-0005-0000-0000-000003530000}"/>
    <cellStyle name="Commentaire 14" xfId="20163" hidden="1" xr:uid="{00000000-0005-0000-0000-000004530000}"/>
    <cellStyle name="Commentaire 14" xfId="20207" hidden="1" xr:uid="{00000000-0005-0000-0000-000005530000}"/>
    <cellStyle name="Commentaire 14" xfId="20246" hidden="1" xr:uid="{00000000-0005-0000-0000-000006530000}"/>
    <cellStyle name="Commentaire 14" xfId="20282" hidden="1" xr:uid="{00000000-0005-0000-0000-000007530000}"/>
    <cellStyle name="Commentaire 14" xfId="20317" hidden="1" xr:uid="{00000000-0005-0000-0000-000008530000}"/>
    <cellStyle name="Commentaire 14" xfId="20396" hidden="1" xr:uid="{00000000-0005-0000-0000-000009530000}"/>
    <cellStyle name="Commentaire 14" xfId="19237" hidden="1" xr:uid="{00000000-0005-0000-0000-00000A530000}"/>
    <cellStyle name="Commentaire 14" xfId="21108" hidden="1" xr:uid="{00000000-0005-0000-0000-00000B530000}"/>
    <cellStyle name="Commentaire 14" xfId="21172" hidden="1" xr:uid="{00000000-0005-0000-0000-00000C530000}"/>
    <cellStyle name="Commentaire 14" xfId="21218" hidden="1" xr:uid="{00000000-0005-0000-0000-00000D530000}"/>
    <cellStyle name="Commentaire 14" xfId="21262" hidden="1" xr:uid="{00000000-0005-0000-0000-00000E530000}"/>
    <cellStyle name="Commentaire 14" xfId="21301" hidden="1" xr:uid="{00000000-0005-0000-0000-00000F530000}"/>
    <cellStyle name="Commentaire 14" xfId="21337" hidden="1" xr:uid="{00000000-0005-0000-0000-000010530000}"/>
    <cellStyle name="Commentaire 14" xfId="21372" hidden="1" xr:uid="{00000000-0005-0000-0000-000011530000}"/>
    <cellStyle name="Commentaire 14" xfId="21452" hidden="1" xr:uid="{00000000-0005-0000-0000-000012530000}"/>
    <cellStyle name="Commentaire 14" xfId="22376" hidden="1" xr:uid="{00000000-0005-0000-0000-000013530000}"/>
    <cellStyle name="Commentaire 14" xfId="22439" hidden="1" xr:uid="{00000000-0005-0000-0000-000014530000}"/>
    <cellStyle name="Commentaire 14" xfId="22485" hidden="1" xr:uid="{00000000-0005-0000-0000-000015530000}"/>
    <cellStyle name="Commentaire 14" xfId="22529" hidden="1" xr:uid="{00000000-0005-0000-0000-000016530000}"/>
    <cellStyle name="Commentaire 14" xfId="22568" hidden="1" xr:uid="{00000000-0005-0000-0000-000017530000}"/>
    <cellStyle name="Commentaire 14" xfId="22604" hidden="1" xr:uid="{00000000-0005-0000-0000-000018530000}"/>
    <cellStyle name="Commentaire 14" xfId="22639" hidden="1" xr:uid="{00000000-0005-0000-0000-000019530000}"/>
    <cellStyle name="Commentaire 14" xfId="22718" hidden="1" xr:uid="{00000000-0005-0000-0000-00001A530000}"/>
    <cellStyle name="Commentaire 14" xfId="21558" hidden="1" xr:uid="{00000000-0005-0000-0000-00001B530000}"/>
    <cellStyle name="Commentaire 14" xfId="23420" hidden="1" xr:uid="{00000000-0005-0000-0000-00001C530000}"/>
    <cellStyle name="Commentaire 14" xfId="23483" hidden="1" xr:uid="{00000000-0005-0000-0000-00001D530000}"/>
    <cellStyle name="Commentaire 14" xfId="23529" hidden="1" xr:uid="{00000000-0005-0000-0000-00001E530000}"/>
    <cellStyle name="Commentaire 14" xfId="23573" hidden="1" xr:uid="{00000000-0005-0000-0000-00001F530000}"/>
    <cellStyle name="Commentaire 14" xfId="23612" hidden="1" xr:uid="{00000000-0005-0000-0000-000020530000}"/>
    <cellStyle name="Commentaire 14" xfId="23648" hidden="1" xr:uid="{00000000-0005-0000-0000-000021530000}"/>
    <cellStyle name="Commentaire 14" xfId="23683" hidden="1" xr:uid="{00000000-0005-0000-0000-000022530000}"/>
    <cellStyle name="Commentaire 14" xfId="23760" hidden="1" xr:uid="{00000000-0005-0000-0000-000023530000}"/>
    <cellStyle name="Commentaire 14" xfId="24676" hidden="1" xr:uid="{00000000-0005-0000-0000-000024530000}"/>
    <cellStyle name="Commentaire 14" xfId="24739" hidden="1" xr:uid="{00000000-0005-0000-0000-000025530000}"/>
    <cellStyle name="Commentaire 14" xfId="24785" hidden="1" xr:uid="{00000000-0005-0000-0000-000026530000}"/>
    <cellStyle name="Commentaire 14" xfId="24829" hidden="1" xr:uid="{00000000-0005-0000-0000-000027530000}"/>
    <cellStyle name="Commentaire 14" xfId="24868" hidden="1" xr:uid="{00000000-0005-0000-0000-000028530000}"/>
    <cellStyle name="Commentaire 14" xfId="24904" hidden="1" xr:uid="{00000000-0005-0000-0000-000029530000}"/>
    <cellStyle name="Commentaire 14" xfId="24939" hidden="1" xr:uid="{00000000-0005-0000-0000-00002A530000}"/>
    <cellStyle name="Commentaire 14" xfId="25016" hidden="1" xr:uid="{00000000-0005-0000-0000-00002B530000}"/>
    <cellStyle name="Commentaire 14" xfId="23859" hidden="1" xr:uid="{00000000-0005-0000-0000-00002C530000}"/>
    <cellStyle name="Commentaire 14" xfId="25716" hidden="1" xr:uid="{00000000-0005-0000-0000-00002D530000}"/>
    <cellStyle name="Commentaire 14" xfId="25778" hidden="1" xr:uid="{00000000-0005-0000-0000-00002E530000}"/>
    <cellStyle name="Commentaire 14" xfId="25824" hidden="1" xr:uid="{00000000-0005-0000-0000-00002F530000}"/>
    <cellStyle name="Commentaire 14" xfId="25868" hidden="1" xr:uid="{00000000-0005-0000-0000-000030530000}"/>
    <cellStyle name="Commentaire 14" xfId="25907" hidden="1" xr:uid="{00000000-0005-0000-0000-000031530000}"/>
    <cellStyle name="Commentaire 14" xfId="25943" hidden="1" xr:uid="{00000000-0005-0000-0000-000032530000}"/>
    <cellStyle name="Commentaire 14" xfId="25978" hidden="1" xr:uid="{00000000-0005-0000-0000-000033530000}"/>
    <cellStyle name="Commentaire 14" xfId="26054" hidden="1" xr:uid="{00000000-0005-0000-0000-000034530000}"/>
    <cellStyle name="Commentaire 14" xfId="26940" hidden="1" xr:uid="{00000000-0005-0000-0000-000035530000}"/>
    <cellStyle name="Commentaire 14" xfId="27002" hidden="1" xr:uid="{00000000-0005-0000-0000-000036530000}"/>
    <cellStyle name="Commentaire 14" xfId="27048" hidden="1" xr:uid="{00000000-0005-0000-0000-000037530000}"/>
    <cellStyle name="Commentaire 14" xfId="27092" hidden="1" xr:uid="{00000000-0005-0000-0000-000038530000}"/>
    <cellStyle name="Commentaire 14" xfId="27131" hidden="1" xr:uid="{00000000-0005-0000-0000-000039530000}"/>
    <cellStyle name="Commentaire 14" xfId="27167" hidden="1" xr:uid="{00000000-0005-0000-0000-00003A530000}"/>
    <cellStyle name="Commentaire 14" xfId="27202" hidden="1" xr:uid="{00000000-0005-0000-0000-00003B530000}"/>
    <cellStyle name="Commentaire 14" xfId="27278" hidden="1" xr:uid="{00000000-0005-0000-0000-00003C530000}"/>
    <cellStyle name="Commentaire 14" xfId="26125" hidden="1" xr:uid="{00000000-0005-0000-0000-00003D530000}"/>
    <cellStyle name="Commentaire 14" xfId="27945" hidden="1" xr:uid="{00000000-0005-0000-0000-00003E530000}"/>
    <cellStyle name="Commentaire 14" xfId="28007" hidden="1" xr:uid="{00000000-0005-0000-0000-00003F530000}"/>
    <cellStyle name="Commentaire 14" xfId="28053" hidden="1" xr:uid="{00000000-0005-0000-0000-000040530000}"/>
    <cellStyle name="Commentaire 14" xfId="28097" hidden="1" xr:uid="{00000000-0005-0000-0000-000041530000}"/>
    <cellStyle name="Commentaire 14" xfId="28136" hidden="1" xr:uid="{00000000-0005-0000-0000-000042530000}"/>
    <cellStyle name="Commentaire 14" xfId="28172" hidden="1" xr:uid="{00000000-0005-0000-0000-000043530000}"/>
    <cellStyle name="Commentaire 14" xfId="28207" hidden="1" xr:uid="{00000000-0005-0000-0000-000044530000}"/>
    <cellStyle name="Commentaire 14" xfId="28283" hidden="1" xr:uid="{00000000-0005-0000-0000-000045530000}"/>
    <cellStyle name="Commentaire 14" xfId="29145" hidden="1" xr:uid="{00000000-0005-0000-0000-000046530000}"/>
    <cellStyle name="Commentaire 14" xfId="29207" hidden="1" xr:uid="{00000000-0005-0000-0000-000047530000}"/>
    <cellStyle name="Commentaire 14" xfId="29253" hidden="1" xr:uid="{00000000-0005-0000-0000-000048530000}"/>
    <cellStyle name="Commentaire 14" xfId="29297" hidden="1" xr:uid="{00000000-0005-0000-0000-000049530000}"/>
    <cellStyle name="Commentaire 14" xfId="29336" hidden="1" xr:uid="{00000000-0005-0000-0000-00004A530000}"/>
    <cellStyle name="Commentaire 14" xfId="29372" hidden="1" xr:uid="{00000000-0005-0000-0000-00004B530000}"/>
    <cellStyle name="Commentaire 14" xfId="29407" hidden="1" xr:uid="{00000000-0005-0000-0000-00004C530000}"/>
    <cellStyle name="Commentaire 14" xfId="29483" hidden="1" xr:uid="{00000000-0005-0000-0000-00004D530000}"/>
    <cellStyle name="Commentaire 14" xfId="28333" hidden="1" xr:uid="{00000000-0005-0000-0000-00004E530000}"/>
    <cellStyle name="Commentaire 14" xfId="30277" hidden="1" xr:uid="{00000000-0005-0000-0000-00004F530000}"/>
    <cellStyle name="Commentaire 14" xfId="30339" hidden="1" xr:uid="{00000000-0005-0000-0000-000050530000}"/>
    <cellStyle name="Commentaire 14" xfId="30385" hidden="1" xr:uid="{00000000-0005-0000-0000-000051530000}"/>
    <cellStyle name="Commentaire 14" xfId="30429" hidden="1" xr:uid="{00000000-0005-0000-0000-000052530000}"/>
    <cellStyle name="Commentaire 14" xfId="30468" hidden="1" xr:uid="{00000000-0005-0000-0000-000053530000}"/>
    <cellStyle name="Commentaire 14" xfId="30504" hidden="1" xr:uid="{00000000-0005-0000-0000-000054530000}"/>
    <cellStyle name="Commentaire 14" xfId="30539" hidden="1" xr:uid="{00000000-0005-0000-0000-000055530000}"/>
    <cellStyle name="Commentaire 14" xfId="30615" hidden="1" xr:uid="{00000000-0005-0000-0000-000056530000}"/>
    <cellStyle name="Commentaire 14" xfId="31477" hidden="1" xr:uid="{00000000-0005-0000-0000-000057530000}"/>
    <cellStyle name="Commentaire 14" xfId="31539" hidden="1" xr:uid="{00000000-0005-0000-0000-000058530000}"/>
    <cellStyle name="Commentaire 14" xfId="31585" hidden="1" xr:uid="{00000000-0005-0000-0000-000059530000}"/>
    <cellStyle name="Commentaire 14" xfId="31629" hidden="1" xr:uid="{00000000-0005-0000-0000-00005A530000}"/>
    <cellStyle name="Commentaire 14" xfId="31668" hidden="1" xr:uid="{00000000-0005-0000-0000-00005B530000}"/>
    <cellStyle name="Commentaire 14" xfId="31704" hidden="1" xr:uid="{00000000-0005-0000-0000-00005C530000}"/>
    <cellStyle name="Commentaire 14" xfId="31739" hidden="1" xr:uid="{00000000-0005-0000-0000-00005D530000}"/>
    <cellStyle name="Commentaire 14" xfId="31815" hidden="1" xr:uid="{00000000-0005-0000-0000-00005E530000}"/>
    <cellStyle name="Commentaire 14" xfId="30665" xr:uid="{00000000-0005-0000-0000-00005F530000}"/>
    <cellStyle name="Commentaire 15" xfId="1294" xr:uid="{00000000-0005-0000-0000-000060530000}"/>
    <cellStyle name="Commentaire 15 2" xfId="9727" xr:uid="{00000000-0005-0000-0000-000061530000}"/>
    <cellStyle name="Commentaire 16" xfId="7374" xr:uid="{00000000-0005-0000-0000-000062530000}"/>
    <cellStyle name="Commentaire 17" xfId="31948" xr:uid="{00000000-0005-0000-0000-000063530000}"/>
    <cellStyle name="Commentaire 18" xfId="31949" xr:uid="{00000000-0005-0000-0000-000064530000}"/>
    <cellStyle name="Commentaire 19" xfId="31950" xr:uid="{00000000-0005-0000-0000-000065530000}"/>
    <cellStyle name="Commentaire 2" xfId="116" hidden="1" xr:uid="{00000000-0005-0000-0000-000066530000}"/>
    <cellStyle name="Commentaire 2" xfId="171" xr:uid="{00000000-0005-0000-0000-000067530000}"/>
    <cellStyle name="Commentaire 2 2" xfId="1315" xr:uid="{00000000-0005-0000-0000-000068530000}"/>
    <cellStyle name="Commentaire 2 2 2" xfId="9744" xr:uid="{00000000-0005-0000-0000-000069530000}"/>
    <cellStyle name="Commentaire 2 3" xfId="1492" hidden="1" xr:uid="{00000000-0005-0000-0000-00006A530000}"/>
    <cellStyle name="Commentaire 2 3" xfId="2725" hidden="1" xr:uid="{00000000-0005-0000-0000-00006B530000}"/>
    <cellStyle name="Commentaire 2 3" xfId="3910" hidden="1" xr:uid="{00000000-0005-0000-0000-00006C530000}"/>
    <cellStyle name="Commentaire 2 3" xfId="4974" hidden="1" xr:uid="{00000000-0005-0000-0000-00006D530000}"/>
    <cellStyle name="Commentaire 2 3" xfId="7452" hidden="1" xr:uid="{00000000-0005-0000-0000-00006E530000}"/>
    <cellStyle name="Commentaire 2 3" xfId="9832" hidden="1" xr:uid="{00000000-0005-0000-0000-00006F530000}"/>
    <cellStyle name="Commentaire 2 3" xfId="12132" hidden="1" xr:uid="{00000000-0005-0000-0000-000070530000}"/>
    <cellStyle name="Commentaire 2 3" xfId="14332" hidden="1" xr:uid="{00000000-0005-0000-0000-000071530000}"/>
    <cellStyle name="Commentaire 2 3" xfId="16907" hidden="1" xr:uid="{00000000-0005-0000-0000-000072530000}"/>
    <cellStyle name="Commentaire 2 3" xfId="19243" hidden="1" xr:uid="{00000000-0005-0000-0000-000073530000}"/>
    <cellStyle name="Commentaire 2 3" xfId="21564" hidden="1" xr:uid="{00000000-0005-0000-0000-000074530000}"/>
    <cellStyle name="Commentaire 2 3" xfId="23865" hidden="1" xr:uid="{00000000-0005-0000-0000-000075530000}"/>
    <cellStyle name="Commentaire 2 3" xfId="26130" hidden="1" xr:uid="{00000000-0005-0000-0000-000076530000}"/>
    <cellStyle name="Commentaire 2 3" xfId="28338" hidden="1" xr:uid="{00000000-0005-0000-0000-000077530000}"/>
    <cellStyle name="Commentaire 2 3" xfId="30670" xr:uid="{00000000-0005-0000-0000-000078530000}"/>
    <cellStyle name="Commentaire 2 4" xfId="6175" hidden="1" xr:uid="{00000000-0005-0000-0000-000079530000}"/>
    <cellStyle name="Commentaire 2 4" xfId="7395" hidden="1" xr:uid="{00000000-0005-0000-0000-00007A530000}"/>
    <cellStyle name="Commentaire 2 4" xfId="6143" hidden="1" xr:uid="{00000000-0005-0000-0000-00007B530000}"/>
    <cellStyle name="Commentaire 2 4" xfId="12227" hidden="1" xr:uid="{00000000-0005-0000-0000-00007C530000}"/>
    <cellStyle name="Commentaire 2 4" xfId="15613" hidden="1" xr:uid="{00000000-0005-0000-0000-00007D530000}"/>
    <cellStyle name="Commentaire 2 4" xfId="16850" hidden="1" xr:uid="{00000000-0005-0000-0000-00007E530000}"/>
    <cellStyle name="Commentaire 2 4" xfId="20407" hidden="1" xr:uid="{00000000-0005-0000-0000-00007F530000}"/>
    <cellStyle name="Commentaire 2 4" xfId="21660" hidden="1" xr:uid="{00000000-0005-0000-0000-000080530000}"/>
    <cellStyle name="Commentaire 2 4" xfId="23960" hidden="1" xr:uid="{00000000-0005-0000-0000-000081530000}"/>
    <cellStyle name="Commentaire 2 4" xfId="26225" hidden="1" xr:uid="{00000000-0005-0000-0000-000082530000}"/>
    <cellStyle name="Commentaire 2 4" xfId="29491" xr:uid="{00000000-0005-0000-0000-000083530000}"/>
    <cellStyle name="Commentaire 2 5" xfId="6152" xr:uid="{00000000-0005-0000-0000-000084530000}"/>
    <cellStyle name="Commentaire 2 6" xfId="31951" xr:uid="{00000000-0005-0000-0000-000085530000}"/>
    <cellStyle name="Commentaire 2 7" xfId="31952" xr:uid="{00000000-0005-0000-0000-000086530000}"/>
    <cellStyle name="Commentaire 2 8" xfId="31953" xr:uid="{00000000-0005-0000-0000-000087530000}"/>
    <cellStyle name="Commentaire 20" xfId="31954" xr:uid="{00000000-0005-0000-0000-000088530000}"/>
    <cellStyle name="Commentaire 21" xfId="31955" xr:uid="{00000000-0005-0000-0000-000089530000}"/>
    <cellStyle name="Commentaire 22" xfId="31956" xr:uid="{00000000-0005-0000-0000-00008A530000}"/>
    <cellStyle name="Commentaire 23" xfId="31957" xr:uid="{00000000-0005-0000-0000-00008B530000}"/>
    <cellStyle name="Commentaire 24" xfId="31958" xr:uid="{00000000-0005-0000-0000-00008C530000}"/>
    <cellStyle name="Commentaire 25" xfId="31959" xr:uid="{00000000-0005-0000-0000-00008D530000}"/>
    <cellStyle name="Commentaire 26" xfId="31960" xr:uid="{00000000-0005-0000-0000-00008E530000}"/>
    <cellStyle name="Commentaire 27" xfId="31961" xr:uid="{00000000-0005-0000-0000-00008F530000}"/>
    <cellStyle name="Commentaire 28" xfId="31962" xr:uid="{00000000-0005-0000-0000-000090530000}"/>
    <cellStyle name="Commentaire 29" xfId="31947" xr:uid="{00000000-0005-0000-0000-000091530000}"/>
    <cellStyle name="Commentaire 3" xfId="131" hidden="1" xr:uid="{00000000-0005-0000-0000-000092530000}"/>
    <cellStyle name="Commentaire 3" xfId="219" hidden="1" xr:uid="{00000000-0005-0000-0000-000093530000}"/>
    <cellStyle name="Commentaire 3" xfId="184" hidden="1" xr:uid="{00000000-0005-0000-0000-000094530000}"/>
    <cellStyle name="Commentaire 3" xfId="173" hidden="1" xr:uid="{00000000-0005-0000-0000-000095530000}"/>
    <cellStyle name="Commentaire 3" xfId="183" hidden="1" xr:uid="{00000000-0005-0000-0000-000096530000}"/>
    <cellStyle name="Commentaire 3" xfId="340" hidden="1" xr:uid="{00000000-0005-0000-0000-000097530000}"/>
    <cellStyle name="Commentaire 3" xfId="390" hidden="1" xr:uid="{00000000-0005-0000-0000-000098530000}"/>
    <cellStyle name="Commentaire 3" xfId="440" hidden="1" xr:uid="{00000000-0005-0000-0000-000099530000}"/>
    <cellStyle name="Commentaire 3" xfId="489" hidden="1" xr:uid="{00000000-0005-0000-0000-00009A530000}"/>
    <cellStyle name="Commentaire 3" xfId="538" hidden="1" xr:uid="{00000000-0005-0000-0000-00009B530000}"/>
    <cellStyle name="Commentaire 3" xfId="586" hidden="1" xr:uid="{00000000-0005-0000-0000-00009C530000}"/>
    <cellStyle name="Commentaire 3" xfId="633" hidden="1" xr:uid="{00000000-0005-0000-0000-00009D530000}"/>
    <cellStyle name="Commentaire 3" xfId="678" hidden="1" xr:uid="{00000000-0005-0000-0000-00009E530000}"/>
    <cellStyle name="Commentaire 3" xfId="717" hidden="1" xr:uid="{00000000-0005-0000-0000-00009F530000}"/>
    <cellStyle name="Commentaire 3" xfId="871" hidden="1" xr:uid="{00000000-0005-0000-0000-0000A0530000}"/>
    <cellStyle name="Commentaire 3" xfId="975" xr:uid="{00000000-0005-0000-0000-0000A1530000}"/>
    <cellStyle name="Commentaire 3 10" xfId="1816" hidden="1" xr:uid="{00000000-0005-0000-0000-0000A2530000}"/>
    <cellStyle name="Commentaire 3 10" xfId="4121" hidden="1" xr:uid="{00000000-0005-0000-0000-0000A3530000}"/>
    <cellStyle name="Commentaire 3 10" xfId="5497" hidden="1" xr:uid="{00000000-0005-0000-0000-0000A4530000}"/>
    <cellStyle name="Commentaire 3 10" xfId="7766" hidden="1" xr:uid="{00000000-0005-0000-0000-0000A5530000}"/>
    <cellStyle name="Commentaire 3 10" xfId="10146" hidden="1" xr:uid="{00000000-0005-0000-0000-0000A6530000}"/>
    <cellStyle name="Commentaire 3 10" xfId="12445" hidden="1" xr:uid="{00000000-0005-0000-0000-0000A7530000}"/>
    <cellStyle name="Commentaire 3 10" xfId="14644" hidden="1" xr:uid="{00000000-0005-0000-0000-0000A8530000}"/>
    <cellStyle name="Commentaire 3 10" xfId="17221" hidden="1" xr:uid="{00000000-0005-0000-0000-0000A9530000}"/>
    <cellStyle name="Commentaire 3 10" xfId="19557" hidden="1" xr:uid="{00000000-0005-0000-0000-0000AA530000}"/>
    <cellStyle name="Commentaire 3 10" xfId="21878" hidden="1" xr:uid="{00000000-0005-0000-0000-0000AB530000}"/>
    <cellStyle name="Commentaire 3 10" xfId="24178" hidden="1" xr:uid="{00000000-0005-0000-0000-0000AC530000}"/>
    <cellStyle name="Commentaire 3 10" xfId="26443" hidden="1" xr:uid="{00000000-0005-0000-0000-0000AD530000}"/>
    <cellStyle name="Commentaire 3 10" xfId="28649" hidden="1" xr:uid="{00000000-0005-0000-0000-0000AE530000}"/>
    <cellStyle name="Commentaire 3 10" xfId="30981" xr:uid="{00000000-0005-0000-0000-0000AF530000}"/>
    <cellStyle name="Commentaire 3 11" xfId="1865" hidden="1" xr:uid="{00000000-0005-0000-0000-0000B0530000}"/>
    <cellStyle name="Commentaire 3 11" xfId="4170" hidden="1" xr:uid="{00000000-0005-0000-0000-0000B1530000}"/>
    <cellStyle name="Commentaire 3 11" xfId="5646" hidden="1" xr:uid="{00000000-0005-0000-0000-0000B2530000}"/>
    <cellStyle name="Commentaire 3 11" xfId="7815" hidden="1" xr:uid="{00000000-0005-0000-0000-0000B3530000}"/>
    <cellStyle name="Commentaire 3 11" xfId="10195" hidden="1" xr:uid="{00000000-0005-0000-0000-0000B4530000}"/>
    <cellStyle name="Commentaire 3 11" xfId="12494" hidden="1" xr:uid="{00000000-0005-0000-0000-0000B5530000}"/>
    <cellStyle name="Commentaire 3 11" xfId="14693" hidden="1" xr:uid="{00000000-0005-0000-0000-0000B6530000}"/>
    <cellStyle name="Commentaire 3 11" xfId="17270" hidden="1" xr:uid="{00000000-0005-0000-0000-0000B7530000}"/>
    <cellStyle name="Commentaire 3 11" xfId="19606" hidden="1" xr:uid="{00000000-0005-0000-0000-0000B8530000}"/>
    <cellStyle name="Commentaire 3 11" xfId="21927" hidden="1" xr:uid="{00000000-0005-0000-0000-0000B9530000}"/>
    <cellStyle name="Commentaire 3 11" xfId="24227" hidden="1" xr:uid="{00000000-0005-0000-0000-0000BA530000}"/>
    <cellStyle name="Commentaire 3 11" xfId="26492" hidden="1" xr:uid="{00000000-0005-0000-0000-0000BB530000}"/>
    <cellStyle name="Commentaire 3 11" xfId="28698" hidden="1" xr:uid="{00000000-0005-0000-0000-0000BC530000}"/>
    <cellStyle name="Commentaire 3 11" xfId="31030" xr:uid="{00000000-0005-0000-0000-0000BD530000}"/>
    <cellStyle name="Commentaire 3 12" xfId="1914" hidden="1" xr:uid="{00000000-0005-0000-0000-0000BE530000}"/>
    <cellStyle name="Commentaire 3 12" xfId="4219" hidden="1" xr:uid="{00000000-0005-0000-0000-0000BF530000}"/>
    <cellStyle name="Commentaire 3 12" xfId="7864" hidden="1" xr:uid="{00000000-0005-0000-0000-0000C0530000}"/>
    <cellStyle name="Commentaire 3 12" xfId="10244" hidden="1" xr:uid="{00000000-0005-0000-0000-0000C1530000}"/>
    <cellStyle name="Commentaire 3 12" xfId="12543" hidden="1" xr:uid="{00000000-0005-0000-0000-0000C2530000}"/>
    <cellStyle name="Commentaire 3 12" xfId="14742" hidden="1" xr:uid="{00000000-0005-0000-0000-0000C3530000}"/>
    <cellStyle name="Commentaire 3 12" xfId="17319" hidden="1" xr:uid="{00000000-0005-0000-0000-0000C4530000}"/>
    <cellStyle name="Commentaire 3 12" xfId="19655" hidden="1" xr:uid="{00000000-0005-0000-0000-0000C5530000}"/>
    <cellStyle name="Commentaire 3 12" xfId="21976" hidden="1" xr:uid="{00000000-0005-0000-0000-0000C6530000}"/>
    <cellStyle name="Commentaire 3 12" xfId="24276" hidden="1" xr:uid="{00000000-0005-0000-0000-0000C7530000}"/>
    <cellStyle name="Commentaire 3 12" xfId="26541" hidden="1" xr:uid="{00000000-0005-0000-0000-0000C8530000}"/>
    <cellStyle name="Commentaire 3 12" xfId="28747" hidden="1" xr:uid="{00000000-0005-0000-0000-0000C9530000}"/>
    <cellStyle name="Commentaire 3 12" xfId="31079" xr:uid="{00000000-0005-0000-0000-0000CA530000}"/>
    <cellStyle name="Commentaire 3 13" xfId="1962" hidden="1" xr:uid="{00000000-0005-0000-0000-0000CB530000}"/>
    <cellStyle name="Commentaire 3 13" xfId="4267" hidden="1" xr:uid="{00000000-0005-0000-0000-0000CC530000}"/>
    <cellStyle name="Commentaire 3 13" xfId="7912" hidden="1" xr:uid="{00000000-0005-0000-0000-0000CD530000}"/>
    <cellStyle name="Commentaire 3 13" xfId="10292" hidden="1" xr:uid="{00000000-0005-0000-0000-0000CE530000}"/>
    <cellStyle name="Commentaire 3 13" xfId="12591" hidden="1" xr:uid="{00000000-0005-0000-0000-0000CF530000}"/>
    <cellStyle name="Commentaire 3 13" xfId="14790" hidden="1" xr:uid="{00000000-0005-0000-0000-0000D0530000}"/>
    <cellStyle name="Commentaire 3 13" xfId="17367" hidden="1" xr:uid="{00000000-0005-0000-0000-0000D1530000}"/>
    <cellStyle name="Commentaire 3 13" xfId="19703" hidden="1" xr:uid="{00000000-0005-0000-0000-0000D2530000}"/>
    <cellStyle name="Commentaire 3 13" xfId="22024" hidden="1" xr:uid="{00000000-0005-0000-0000-0000D3530000}"/>
    <cellStyle name="Commentaire 3 13" xfId="24324" hidden="1" xr:uid="{00000000-0005-0000-0000-0000D4530000}"/>
    <cellStyle name="Commentaire 3 13" xfId="26589" hidden="1" xr:uid="{00000000-0005-0000-0000-0000D5530000}"/>
    <cellStyle name="Commentaire 3 13" xfId="28795" hidden="1" xr:uid="{00000000-0005-0000-0000-0000D6530000}"/>
    <cellStyle name="Commentaire 3 13" xfId="31127" xr:uid="{00000000-0005-0000-0000-0000D7530000}"/>
    <cellStyle name="Commentaire 3 14" xfId="2009" hidden="1" xr:uid="{00000000-0005-0000-0000-0000D8530000}"/>
    <cellStyle name="Commentaire 3 14" xfId="4314" hidden="1" xr:uid="{00000000-0005-0000-0000-0000D9530000}"/>
    <cellStyle name="Commentaire 3 14" xfId="7959" hidden="1" xr:uid="{00000000-0005-0000-0000-0000DA530000}"/>
    <cellStyle name="Commentaire 3 14" xfId="10339" hidden="1" xr:uid="{00000000-0005-0000-0000-0000DB530000}"/>
    <cellStyle name="Commentaire 3 14" xfId="12638" hidden="1" xr:uid="{00000000-0005-0000-0000-0000DC530000}"/>
    <cellStyle name="Commentaire 3 14" xfId="14837" hidden="1" xr:uid="{00000000-0005-0000-0000-0000DD530000}"/>
    <cellStyle name="Commentaire 3 14" xfId="17414" hidden="1" xr:uid="{00000000-0005-0000-0000-0000DE530000}"/>
    <cellStyle name="Commentaire 3 14" xfId="19750" hidden="1" xr:uid="{00000000-0005-0000-0000-0000DF530000}"/>
    <cellStyle name="Commentaire 3 14" xfId="22071" hidden="1" xr:uid="{00000000-0005-0000-0000-0000E0530000}"/>
    <cellStyle name="Commentaire 3 14" xfId="24371" hidden="1" xr:uid="{00000000-0005-0000-0000-0000E1530000}"/>
    <cellStyle name="Commentaire 3 14" xfId="26636" hidden="1" xr:uid="{00000000-0005-0000-0000-0000E2530000}"/>
    <cellStyle name="Commentaire 3 14" xfId="28842" hidden="1" xr:uid="{00000000-0005-0000-0000-0000E3530000}"/>
    <cellStyle name="Commentaire 3 14" xfId="31174" xr:uid="{00000000-0005-0000-0000-0000E4530000}"/>
    <cellStyle name="Commentaire 3 15" xfId="2054" hidden="1" xr:uid="{00000000-0005-0000-0000-0000E5530000}"/>
    <cellStyle name="Commentaire 3 15" xfId="4359" hidden="1" xr:uid="{00000000-0005-0000-0000-0000E6530000}"/>
    <cellStyle name="Commentaire 3 15" xfId="8004" hidden="1" xr:uid="{00000000-0005-0000-0000-0000E7530000}"/>
    <cellStyle name="Commentaire 3 15" xfId="10384" hidden="1" xr:uid="{00000000-0005-0000-0000-0000E8530000}"/>
    <cellStyle name="Commentaire 3 15" xfId="12683" hidden="1" xr:uid="{00000000-0005-0000-0000-0000E9530000}"/>
    <cellStyle name="Commentaire 3 15" xfId="14882" hidden="1" xr:uid="{00000000-0005-0000-0000-0000EA530000}"/>
    <cellStyle name="Commentaire 3 15" xfId="17459" hidden="1" xr:uid="{00000000-0005-0000-0000-0000EB530000}"/>
    <cellStyle name="Commentaire 3 15" xfId="19795" hidden="1" xr:uid="{00000000-0005-0000-0000-0000EC530000}"/>
    <cellStyle name="Commentaire 3 15" xfId="22116" hidden="1" xr:uid="{00000000-0005-0000-0000-0000ED530000}"/>
    <cellStyle name="Commentaire 3 15" xfId="24416" hidden="1" xr:uid="{00000000-0005-0000-0000-0000EE530000}"/>
    <cellStyle name="Commentaire 3 15" xfId="26681" hidden="1" xr:uid="{00000000-0005-0000-0000-0000EF530000}"/>
    <cellStyle name="Commentaire 3 15" xfId="28887" hidden="1" xr:uid="{00000000-0005-0000-0000-0000F0530000}"/>
    <cellStyle name="Commentaire 3 15" xfId="31219" xr:uid="{00000000-0005-0000-0000-0000F1530000}"/>
    <cellStyle name="Commentaire 3 16" xfId="2093" hidden="1" xr:uid="{00000000-0005-0000-0000-0000F2530000}"/>
    <cellStyle name="Commentaire 3 16" xfId="4398" hidden="1" xr:uid="{00000000-0005-0000-0000-0000F3530000}"/>
    <cellStyle name="Commentaire 3 16" xfId="8043" hidden="1" xr:uid="{00000000-0005-0000-0000-0000F4530000}"/>
    <cellStyle name="Commentaire 3 16" xfId="10423" hidden="1" xr:uid="{00000000-0005-0000-0000-0000F5530000}"/>
    <cellStyle name="Commentaire 3 16" xfId="12722" hidden="1" xr:uid="{00000000-0005-0000-0000-0000F6530000}"/>
    <cellStyle name="Commentaire 3 16" xfId="14921" hidden="1" xr:uid="{00000000-0005-0000-0000-0000F7530000}"/>
    <cellStyle name="Commentaire 3 16" xfId="17498" hidden="1" xr:uid="{00000000-0005-0000-0000-0000F8530000}"/>
    <cellStyle name="Commentaire 3 16" xfId="19834" hidden="1" xr:uid="{00000000-0005-0000-0000-0000F9530000}"/>
    <cellStyle name="Commentaire 3 16" xfId="22155" hidden="1" xr:uid="{00000000-0005-0000-0000-0000FA530000}"/>
    <cellStyle name="Commentaire 3 16" xfId="24455" hidden="1" xr:uid="{00000000-0005-0000-0000-0000FB530000}"/>
    <cellStyle name="Commentaire 3 16" xfId="26720" hidden="1" xr:uid="{00000000-0005-0000-0000-0000FC530000}"/>
    <cellStyle name="Commentaire 3 16" xfId="28926" hidden="1" xr:uid="{00000000-0005-0000-0000-0000FD530000}"/>
    <cellStyle name="Commentaire 3 16" xfId="31258" xr:uid="{00000000-0005-0000-0000-0000FE530000}"/>
    <cellStyle name="Commentaire 3 17" xfId="2247" hidden="1" xr:uid="{00000000-0005-0000-0000-0000FF530000}"/>
    <cellStyle name="Commentaire 3 17" xfId="4547" hidden="1" xr:uid="{00000000-0005-0000-0000-000000540000}"/>
    <cellStyle name="Commentaire 3 17" xfId="8193" hidden="1" xr:uid="{00000000-0005-0000-0000-000001540000}"/>
    <cellStyle name="Commentaire 3 17" xfId="10573" hidden="1" xr:uid="{00000000-0005-0000-0000-000002540000}"/>
    <cellStyle name="Commentaire 3 17" xfId="12871" hidden="1" xr:uid="{00000000-0005-0000-0000-000003540000}"/>
    <cellStyle name="Commentaire 3 17" xfId="15071" hidden="1" xr:uid="{00000000-0005-0000-0000-000004540000}"/>
    <cellStyle name="Commentaire 3 17" xfId="17648" hidden="1" xr:uid="{00000000-0005-0000-0000-000005540000}"/>
    <cellStyle name="Commentaire 3 17" xfId="19984" hidden="1" xr:uid="{00000000-0005-0000-0000-000006540000}"/>
    <cellStyle name="Commentaire 3 17" xfId="22305" hidden="1" xr:uid="{00000000-0005-0000-0000-000007540000}"/>
    <cellStyle name="Commentaire 3 17" xfId="24605" hidden="1" xr:uid="{00000000-0005-0000-0000-000008540000}"/>
    <cellStyle name="Commentaire 3 17" xfId="26869" hidden="1" xr:uid="{00000000-0005-0000-0000-000009540000}"/>
    <cellStyle name="Commentaire 3 17" xfId="29075" hidden="1" xr:uid="{00000000-0005-0000-0000-00000A540000}"/>
    <cellStyle name="Commentaire 3 17" xfId="31407" xr:uid="{00000000-0005-0000-0000-00000B540000}"/>
    <cellStyle name="Commentaire 3 18" xfId="6190" hidden="1" xr:uid="{00000000-0005-0000-0000-00000C540000}"/>
    <cellStyle name="Commentaire 3 18" xfId="9408" xr:uid="{00000000-0005-0000-0000-00000D540000}"/>
    <cellStyle name="Commentaire 3 18 2" xfId="31963" xr:uid="{00000000-0005-0000-0000-00000E540000}"/>
    <cellStyle name="Commentaire 3 18 3" xfId="31964" xr:uid="{00000000-0005-0000-0000-00000F540000}"/>
    <cellStyle name="Commentaire 3 18 4" xfId="31965" xr:uid="{00000000-0005-0000-0000-000010540000}"/>
    <cellStyle name="Commentaire 3 18 5" xfId="31966" xr:uid="{00000000-0005-0000-0000-000011540000}"/>
    <cellStyle name="Commentaire 3 19" xfId="6278" hidden="1" xr:uid="{00000000-0005-0000-0000-000012540000}"/>
    <cellStyle name="Commentaire 3 19" xfId="13635" hidden="1" xr:uid="{00000000-0005-0000-0000-000013540000}"/>
    <cellStyle name="Commentaire 3 19" xfId="18468" hidden="1" xr:uid="{00000000-0005-0000-0000-000014540000}"/>
    <cellStyle name="Commentaire 3 19" xfId="23112" hidden="1" xr:uid="{00000000-0005-0000-0000-000015540000}"/>
    <cellStyle name="Commentaire 3 19" xfId="27642" hidden="1" xr:uid="{00000000-0005-0000-0000-000016540000}"/>
    <cellStyle name="Commentaire 3 2" xfId="1316" xr:uid="{00000000-0005-0000-0000-000017540000}"/>
    <cellStyle name="Commentaire 3 2 2" xfId="9745" xr:uid="{00000000-0005-0000-0000-000018540000}"/>
    <cellStyle name="Commentaire 3 20" xfId="6243" hidden="1" xr:uid="{00000000-0005-0000-0000-000019540000}"/>
    <cellStyle name="Commentaire 3 20" xfId="13680" hidden="1" xr:uid="{00000000-0005-0000-0000-00001A540000}"/>
    <cellStyle name="Commentaire 3 20" xfId="18513" hidden="1" xr:uid="{00000000-0005-0000-0000-00001B540000}"/>
    <cellStyle name="Commentaire 3 20" xfId="23157" hidden="1" xr:uid="{00000000-0005-0000-0000-00001C540000}"/>
    <cellStyle name="Commentaire 3 20" xfId="27687" hidden="1" xr:uid="{00000000-0005-0000-0000-00001D540000}"/>
    <cellStyle name="Commentaire 3 21" xfId="6232" hidden="1" xr:uid="{00000000-0005-0000-0000-00001E540000}"/>
    <cellStyle name="Commentaire 3 21" xfId="13719" hidden="1" xr:uid="{00000000-0005-0000-0000-00001F540000}"/>
    <cellStyle name="Commentaire 3 21" xfId="18552" hidden="1" xr:uid="{00000000-0005-0000-0000-000020540000}"/>
    <cellStyle name="Commentaire 3 21" xfId="23196" hidden="1" xr:uid="{00000000-0005-0000-0000-000021540000}"/>
    <cellStyle name="Commentaire 3 21" xfId="27726" hidden="1" xr:uid="{00000000-0005-0000-0000-000022540000}"/>
    <cellStyle name="Commentaire 3 22" xfId="6242" hidden="1" xr:uid="{00000000-0005-0000-0000-000023540000}"/>
    <cellStyle name="Commentaire 3 22" xfId="13868" hidden="1" xr:uid="{00000000-0005-0000-0000-000024540000}"/>
    <cellStyle name="Commentaire 3 22" xfId="18706" hidden="1" xr:uid="{00000000-0005-0000-0000-000025540000}"/>
    <cellStyle name="Commentaire 3 22" xfId="23347" hidden="1" xr:uid="{00000000-0005-0000-0000-000026540000}"/>
    <cellStyle name="Commentaire 3 22" xfId="27875" hidden="1" xr:uid="{00000000-0005-0000-0000-000027540000}"/>
    <cellStyle name="Commentaire 3 23" xfId="6399" hidden="1" xr:uid="{00000000-0005-0000-0000-000028540000}"/>
    <cellStyle name="Commentaire 3 24" xfId="6449" hidden="1" xr:uid="{00000000-0005-0000-0000-000029540000}"/>
    <cellStyle name="Commentaire 3 25" xfId="6499" hidden="1" xr:uid="{00000000-0005-0000-0000-00002A540000}"/>
    <cellStyle name="Commentaire 3 26" xfId="6548" hidden="1" xr:uid="{00000000-0005-0000-0000-00002B540000}"/>
    <cellStyle name="Commentaire 3 27" xfId="6597" hidden="1" xr:uid="{00000000-0005-0000-0000-00002C540000}"/>
    <cellStyle name="Commentaire 3 28" xfId="6645" hidden="1" xr:uid="{00000000-0005-0000-0000-00002D540000}"/>
    <cellStyle name="Commentaire 3 29" xfId="6692" hidden="1" xr:uid="{00000000-0005-0000-0000-00002E540000}"/>
    <cellStyle name="Commentaire 3 3" xfId="1507" hidden="1" xr:uid="{00000000-0005-0000-0000-00002F540000}"/>
    <cellStyle name="Commentaire 3 3" xfId="3156" hidden="1" xr:uid="{00000000-0005-0000-0000-000030540000}"/>
    <cellStyle name="Commentaire 3 3" xfId="2708" hidden="1" xr:uid="{00000000-0005-0000-0000-000031540000}"/>
    <cellStyle name="Commentaire 3 3" xfId="5170" hidden="1" xr:uid="{00000000-0005-0000-0000-000032540000}"/>
    <cellStyle name="Commentaire 3 3" xfId="7467" hidden="1" xr:uid="{00000000-0005-0000-0000-000033540000}"/>
    <cellStyle name="Commentaire 3 3" xfId="12147" hidden="1" xr:uid="{00000000-0005-0000-0000-000034540000}"/>
    <cellStyle name="Commentaire 3 3" xfId="14346" hidden="1" xr:uid="{00000000-0005-0000-0000-000035540000}"/>
    <cellStyle name="Commentaire 3 3" xfId="16922" hidden="1" xr:uid="{00000000-0005-0000-0000-000036540000}"/>
    <cellStyle name="Commentaire 3 3" xfId="19258" hidden="1" xr:uid="{00000000-0005-0000-0000-000037540000}"/>
    <cellStyle name="Commentaire 3 3" xfId="21579" hidden="1" xr:uid="{00000000-0005-0000-0000-000038540000}"/>
    <cellStyle name="Commentaire 3 3" xfId="23880" hidden="1" xr:uid="{00000000-0005-0000-0000-000039540000}"/>
    <cellStyle name="Commentaire 3 3" xfId="26145" hidden="1" xr:uid="{00000000-0005-0000-0000-00003A540000}"/>
    <cellStyle name="Commentaire 3 3" xfId="28352" hidden="1" xr:uid="{00000000-0005-0000-0000-00003B540000}"/>
    <cellStyle name="Commentaire 3 3" xfId="30684" xr:uid="{00000000-0005-0000-0000-00003C540000}"/>
    <cellStyle name="Commentaire 3 30" xfId="6737" hidden="1" xr:uid="{00000000-0005-0000-0000-00003D540000}"/>
    <cellStyle name="Commentaire 3 31" xfId="6776" hidden="1" xr:uid="{00000000-0005-0000-0000-00003E540000}"/>
    <cellStyle name="Commentaire 3 32" xfId="6929" hidden="1" xr:uid="{00000000-0005-0000-0000-00003F540000}"/>
    <cellStyle name="Commentaire 3 4" xfId="1595" hidden="1" xr:uid="{00000000-0005-0000-0000-000040540000}"/>
    <cellStyle name="Commentaire 3 4" xfId="3203" hidden="1" xr:uid="{00000000-0005-0000-0000-000041540000}"/>
    <cellStyle name="Commentaire 3 4" xfId="3493" hidden="1" xr:uid="{00000000-0005-0000-0000-000042540000}"/>
    <cellStyle name="Commentaire 3 4" xfId="5220" hidden="1" xr:uid="{00000000-0005-0000-0000-000043540000}"/>
    <cellStyle name="Commentaire 3 4" xfId="7546" hidden="1" xr:uid="{00000000-0005-0000-0000-000044540000}"/>
    <cellStyle name="Commentaire 3 4" xfId="12225" hidden="1" xr:uid="{00000000-0005-0000-0000-000045540000}"/>
    <cellStyle name="Commentaire 3 4" xfId="14425" hidden="1" xr:uid="{00000000-0005-0000-0000-000046540000}"/>
    <cellStyle name="Commentaire 3 4" xfId="17001" hidden="1" xr:uid="{00000000-0005-0000-0000-000047540000}"/>
    <cellStyle name="Commentaire 3 4" xfId="19337" hidden="1" xr:uid="{00000000-0005-0000-0000-000048540000}"/>
    <cellStyle name="Commentaire 3 4" xfId="21658" hidden="1" xr:uid="{00000000-0005-0000-0000-000049540000}"/>
    <cellStyle name="Commentaire 3 4" xfId="23958" hidden="1" xr:uid="{00000000-0005-0000-0000-00004A540000}"/>
    <cellStyle name="Commentaire 3 4" xfId="26223" hidden="1" xr:uid="{00000000-0005-0000-0000-00004B540000}"/>
    <cellStyle name="Commentaire 3 4" xfId="28430" hidden="1" xr:uid="{00000000-0005-0000-0000-00004C540000}"/>
    <cellStyle name="Commentaire 3 4" xfId="30762" xr:uid="{00000000-0005-0000-0000-00004D540000}"/>
    <cellStyle name="Commentaire 3 5" xfId="1560" hidden="1" xr:uid="{00000000-0005-0000-0000-00004E540000}"/>
    <cellStyle name="Commentaire 3 5" xfId="3248" hidden="1" xr:uid="{00000000-0005-0000-0000-00004F540000}"/>
    <cellStyle name="Commentaire 3 5" xfId="1405" hidden="1" xr:uid="{00000000-0005-0000-0000-000050540000}"/>
    <cellStyle name="Commentaire 3 5" xfId="5269" hidden="1" xr:uid="{00000000-0005-0000-0000-000051540000}"/>
    <cellStyle name="Commentaire 3 5" xfId="7511" hidden="1" xr:uid="{00000000-0005-0000-0000-000052540000}"/>
    <cellStyle name="Commentaire 3 5" xfId="12190" hidden="1" xr:uid="{00000000-0005-0000-0000-000053540000}"/>
    <cellStyle name="Commentaire 3 5" xfId="14390" hidden="1" xr:uid="{00000000-0005-0000-0000-000054540000}"/>
    <cellStyle name="Commentaire 3 5" xfId="16966" hidden="1" xr:uid="{00000000-0005-0000-0000-000055540000}"/>
    <cellStyle name="Commentaire 3 5" xfId="19302" hidden="1" xr:uid="{00000000-0005-0000-0000-000056540000}"/>
    <cellStyle name="Commentaire 3 5" xfId="21623" hidden="1" xr:uid="{00000000-0005-0000-0000-000057540000}"/>
    <cellStyle name="Commentaire 3 5" xfId="23923" hidden="1" xr:uid="{00000000-0005-0000-0000-000058540000}"/>
    <cellStyle name="Commentaire 3 5" xfId="26188" hidden="1" xr:uid="{00000000-0005-0000-0000-000059540000}"/>
    <cellStyle name="Commentaire 3 5" xfId="28395" hidden="1" xr:uid="{00000000-0005-0000-0000-00005A540000}"/>
    <cellStyle name="Commentaire 3 5" xfId="30727" xr:uid="{00000000-0005-0000-0000-00005B540000}"/>
    <cellStyle name="Commentaire 3 6" xfId="1549" hidden="1" xr:uid="{00000000-0005-0000-0000-00005C540000}"/>
    <cellStyle name="Commentaire 3 6" xfId="3287" hidden="1" xr:uid="{00000000-0005-0000-0000-00005D540000}"/>
    <cellStyle name="Commentaire 3 6" xfId="1467" hidden="1" xr:uid="{00000000-0005-0000-0000-00005E540000}"/>
    <cellStyle name="Commentaire 3 6" xfId="5318" hidden="1" xr:uid="{00000000-0005-0000-0000-00005F540000}"/>
    <cellStyle name="Commentaire 3 6" xfId="7500" hidden="1" xr:uid="{00000000-0005-0000-0000-000060540000}"/>
    <cellStyle name="Commentaire 3 6" xfId="12179" hidden="1" xr:uid="{00000000-0005-0000-0000-000061540000}"/>
    <cellStyle name="Commentaire 3 6" xfId="14379" hidden="1" xr:uid="{00000000-0005-0000-0000-000062540000}"/>
    <cellStyle name="Commentaire 3 6" xfId="16955" hidden="1" xr:uid="{00000000-0005-0000-0000-000063540000}"/>
    <cellStyle name="Commentaire 3 6" xfId="19291" hidden="1" xr:uid="{00000000-0005-0000-0000-000064540000}"/>
    <cellStyle name="Commentaire 3 6" xfId="21612" hidden="1" xr:uid="{00000000-0005-0000-0000-000065540000}"/>
    <cellStyle name="Commentaire 3 6" xfId="23912" hidden="1" xr:uid="{00000000-0005-0000-0000-000066540000}"/>
    <cellStyle name="Commentaire 3 6" xfId="26177" hidden="1" xr:uid="{00000000-0005-0000-0000-000067540000}"/>
    <cellStyle name="Commentaire 3 6" xfId="28384" hidden="1" xr:uid="{00000000-0005-0000-0000-000068540000}"/>
    <cellStyle name="Commentaire 3 6" xfId="30716" xr:uid="{00000000-0005-0000-0000-000069540000}"/>
    <cellStyle name="Commentaire 3 7" xfId="1559" hidden="1" xr:uid="{00000000-0005-0000-0000-00006A540000}"/>
    <cellStyle name="Commentaire 3 7" xfId="3441" hidden="1" xr:uid="{00000000-0005-0000-0000-00006B540000}"/>
    <cellStyle name="Commentaire 3 7" xfId="2361" hidden="1" xr:uid="{00000000-0005-0000-0000-00006C540000}"/>
    <cellStyle name="Commentaire 3 7" xfId="5366" hidden="1" xr:uid="{00000000-0005-0000-0000-00006D540000}"/>
    <cellStyle name="Commentaire 3 7" xfId="7510" hidden="1" xr:uid="{00000000-0005-0000-0000-00006E540000}"/>
    <cellStyle name="Commentaire 3 7" xfId="12189" hidden="1" xr:uid="{00000000-0005-0000-0000-00006F540000}"/>
    <cellStyle name="Commentaire 3 7" xfId="14389" hidden="1" xr:uid="{00000000-0005-0000-0000-000070540000}"/>
    <cellStyle name="Commentaire 3 7" xfId="16965" hidden="1" xr:uid="{00000000-0005-0000-0000-000071540000}"/>
    <cellStyle name="Commentaire 3 7" xfId="19301" hidden="1" xr:uid="{00000000-0005-0000-0000-000072540000}"/>
    <cellStyle name="Commentaire 3 7" xfId="21622" hidden="1" xr:uid="{00000000-0005-0000-0000-000073540000}"/>
    <cellStyle name="Commentaire 3 7" xfId="23922" hidden="1" xr:uid="{00000000-0005-0000-0000-000074540000}"/>
    <cellStyle name="Commentaire 3 7" xfId="26187" hidden="1" xr:uid="{00000000-0005-0000-0000-000075540000}"/>
    <cellStyle name="Commentaire 3 7" xfId="28394" hidden="1" xr:uid="{00000000-0005-0000-0000-000076540000}"/>
    <cellStyle name="Commentaire 3 7" xfId="30726" xr:uid="{00000000-0005-0000-0000-000077540000}"/>
    <cellStyle name="Commentaire 3 8" xfId="1716" hidden="1" xr:uid="{00000000-0005-0000-0000-000078540000}"/>
    <cellStyle name="Commentaire 3 8" xfId="4021" hidden="1" xr:uid="{00000000-0005-0000-0000-000079540000}"/>
    <cellStyle name="Commentaire 3 8" xfId="5413" hidden="1" xr:uid="{00000000-0005-0000-0000-00007A540000}"/>
    <cellStyle name="Commentaire 3 8" xfId="7666" hidden="1" xr:uid="{00000000-0005-0000-0000-00007B540000}"/>
    <cellStyle name="Commentaire 3 8" xfId="12345" hidden="1" xr:uid="{00000000-0005-0000-0000-00007C540000}"/>
    <cellStyle name="Commentaire 3 8" xfId="14544" hidden="1" xr:uid="{00000000-0005-0000-0000-00007D540000}"/>
    <cellStyle name="Commentaire 3 8" xfId="17121" hidden="1" xr:uid="{00000000-0005-0000-0000-00007E540000}"/>
    <cellStyle name="Commentaire 3 8" xfId="19457" hidden="1" xr:uid="{00000000-0005-0000-0000-00007F540000}"/>
    <cellStyle name="Commentaire 3 8" xfId="21778" hidden="1" xr:uid="{00000000-0005-0000-0000-000080540000}"/>
    <cellStyle name="Commentaire 3 8" xfId="24078" hidden="1" xr:uid="{00000000-0005-0000-0000-000081540000}"/>
    <cellStyle name="Commentaire 3 8" xfId="26343" hidden="1" xr:uid="{00000000-0005-0000-0000-000082540000}"/>
    <cellStyle name="Commentaire 3 8" xfId="28549" hidden="1" xr:uid="{00000000-0005-0000-0000-000083540000}"/>
    <cellStyle name="Commentaire 3 8" xfId="30881" xr:uid="{00000000-0005-0000-0000-000084540000}"/>
    <cellStyle name="Commentaire 3 9" xfId="1766" hidden="1" xr:uid="{00000000-0005-0000-0000-000085540000}"/>
    <cellStyle name="Commentaire 3 9" xfId="4071" hidden="1" xr:uid="{00000000-0005-0000-0000-000086540000}"/>
    <cellStyle name="Commentaire 3 9" xfId="5458" hidden="1" xr:uid="{00000000-0005-0000-0000-000087540000}"/>
    <cellStyle name="Commentaire 3 9" xfId="7716" hidden="1" xr:uid="{00000000-0005-0000-0000-000088540000}"/>
    <cellStyle name="Commentaire 3 9" xfId="12395" hidden="1" xr:uid="{00000000-0005-0000-0000-000089540000}"/>
    <cellStyle name="Commentaire 3 9" xfId="14594" hidden="1" xr:uid="{00000000-0005-0000-0000-00008A540000}"/>
    <cellStyle name="Commentaire 3 9" xfId="17171" hidden="1" xr:uid="{00000000-0005-0000-0000-00008B540000}"/>
    <cellStyle name="Commentaire 3 9" xfId="19507" hidden="1" xr:uid="{00000000-0005-0000-0000-00008C540000}"/>
    <cellStyle name="Commentaire 3 9" xfId="21828" hidden="1" xr:uid="{00000000-0005-0000-0000-00008D540000}"/>
    <cellStyle name="Commentaire 3 9" xfId="24128" hidden="1" xr:uid="{00000000-0005-0000-0000-00008E540000}"/>
    <cellStyle name="Commentaire 3 9" xfId="26393" hidden="1" xr:uid="{00000000-0005-0000-0000-00008F540000}"/>
    <cellStyle name="Commentaire 3 9" xfId="28599" hidden="1" xr:uid="{00000000-0005-0000-0000-000090540000}"/>
    <cellStyle name="Commentaire 3 9" xfId="30931" xr:uid="{00000000-0005-0000-0000-000091540000}"/>
    <cellStyle name="Commentaire 4" xfId="136" hidden="1" xr:uid="{00000000-0005-0000-0000-000092540000}"/>
    <cellStyle name="Commentaire 4" xfId="237" hidden="1" xr:uid="{00000000-0005-0000-0000-000093540000}"/>
    <cellStyle name="Commentaire 4" xfId="176" hidden="1" xr:uid="{00000000-0005-0000-0000-000094540000}"/>
    <cellStyle name="Commentaire 4" xfId="277" hidden="1" xr:uid="{00000000-0005-0000-0000-000095540000}"/>
    <cellStyle name="Commentaire 4" xfId="206" hidden="1" xr:uid="{00000000-0005-0000-0000-000096540000}"/>
    <cellStyle name="Commentaire 4" xfId="214" hidden="1" xr:uid="{00000000-0005-0000-0000-000097540000}"/>
    <cellStyle name="Commentaire 4" xfId="330" hidden="1" xr:uid="{00000000-0005-0000-0000-000098540000}"/>
    <cellStyle name="Commentaire 4" xfId="380" hidden="1" xr:uid="{00000000-0005-0000-0000-000099540000}"/>
    <cellStyle name="Commentaire 4" xfId="430" hidden="1" xr:uid="{00000000-0005-0000-0000-00009A540000}"/>
    <cellStyle name="Commentaire 4" xfId="480" hidden="1" xr:uid="{00000000-0005-0000-0000-00009B540000}"/>
    <cellStyle name="Commentaire 4" xfId="529" hidden="1" xr:uid="{00000000-0005-0000-0000-00009C540000}"/>
    <cellStyle name="Commentaire 4" xfId="577" hidden="1" xr:uid="{00000000-0005-0000-0000-00009D540000}"/>
    <cellStyle name="Commentaire 4" xfId="624" hidden="1" xr:uid="{00000000-0005-0000-0000-00009E540000}"/>
    <cellStyle name="Commentaire 4" xfId="670" hidden="1" xr:uid="{00000000-0005-0000-0000-00009F540000}"/>
    <cellStyle name="Commentaire 4" xfId="889" hidden="1" xr:uid="{00000000-0005-0000-0000-0000A0540000}"/>
    <cellStyle name="Commentaire 4" xfId="840" hidden="1" xr:uid="{00000000-0005-0000-0000-0000A1540000}"/>
    <cellStyle name="Commentaire 4" xfId="931" hidden="1" xr:uid="{00000000-0005-0000-0000-0000A2540000}"/>
    <cellStyle name="Commentaire 4" xfId="1047" hidden="1" xr:uid="{00000000-0005-0000-0000-0000A3540000}"/>
    <cellStyle name="Commentaire 4" xfId="1092" hidden="1" xr:uid="{00000000-0005-0000-0000-0000A4540000}"/>
    <cellStyle name="Commentaire 4" xfId="1131" hidden="1" xr:uid="{00000000-0005-0000-0000-0000A5540000}"/>
    <cellStyle name="Commentaire 4" xfId="1167" hidden="1" xr:uid="{00000000-0005-0000-0000-0000A6540000}"/>
    <cellStyle name="Commentaire 4" xfId="1202" hidden="1" xr:uid="{00000000-0005-0000-0000-0000A7540000}"/>
    <cellStyle name="Commentaire 4" xfId="1245" hidden="1" xr:uid="{00000000-0005-0000-0000-0000A8540000}"/>
    <cellStyle name="Commentaire 4" xfId="1512" hidden="1" xr:uid="{00000000-0005-0000-0000-0000A9540000}"/>
    <cellStyle name="Commentaire 4" xfId="1613" hidden="1" xr:uid="{00000000-0005-0000-0000-0000AA540000}"/>
    <cellStyle name="Commentaire 4" xfId="1552" hidden="1" xr:uid="{00000000-0005-0000-0000-0000AB540000}"/>
    <cellStyle name="Commentaire 4" xfId="1653" hidden="1" xr:uid="{00000000-0005-0000-0000-0000AC540000}"/>
    <cellStyle name="Commentaire 4" xfId="1582" hidden="1" xr:uid="{00000000-0005-0000-0000-0000AD540000}"/>
    <cellStyle name="Commentaire 4" xfId="1590" hidden="1" xr:uid="{00000000-0005-0000-0000-0000AE540000}"/>
    <cellStyle name="Commentaire 4" xfId="1706" hidden="1" xr:uid="{00000000-0005-0000-0000-0000AF540000}"/>
    <cellStyle name="Commentaire 4" xfId="1756" hidden="1" xr:uid="{00000000-0005-0000-0000-0000B0540000}"/>
    <cellStyle name="Commentaire 4" xfId="1806" hidden="1" xr:uid="{00000000-0005-0000-0000-0000B1540000}"/>
    <cellStyle name="Commentaire 4" xfId="1856" hidden="1" xr:uid="{00000000-0005-0000-0000-0000B2540000}"/>
    <cellStyle name="Commentaire 4" xfId="1905" hidden="1" xr:uid="{00000000-0005-0000-0000-0000B3540000}"/>
    <cellStyle name="Commentaire 4" xfId="1953" hidden="1" xr:uid="{00000000-0005-0000-0000-0000B4540000}"/>
    <cellStyle name="Commentaire 4" xfId="2000" hidden="1" xr:uid="{00000000-0005-0000-0000-0000B5540000}"/>
    <cellStyle name="Commentaire 4" xfId="2046" hidden="1" xr:uid="{00000000-0005-0000-0000-0000B6540000}"/>
    <cellStyle name="Commentaire 4" xfId="2265" hidden="1" xr:uid="{00000000-0005-0000-0000-0000B7540000}"/>
    <cellStyle name="Commentaire 4" xfId="2216" hidden="1" xr:uid="{00000000-0005-0000-0000-0000B8540000}"/>
    <cellStyle name="Commentaire 4" xfId="2307" hidden="1" xr:uid="{00000000-0005-0000-0000-0000B9540000}"/>
    <cellStyle name="Commentaire 4" xfId="2423" hidden="1" xr:uid="{00000000-0005-0000-0000-0000BA540000}"/>
    <cellStyle name="Commentaire 4" xfId="2468" hidden="1" xr:uid="{00000000-0005-0000-0000-0000BB540000}"/>
    <cellStyle name="Commentaire 4" xfId="2507" hidden="1" xr:uid="{00000000-0005-0000-0000-0000BC540000}"/>
    <cellStyle name="Commentaire 4" xfId="2543" hidden="1" xr:uid="{00000000-0005-0000-0000-0000BD540000}"/>
    <cellStyle name="Commentaire 4" xfId="2578" hidden="1" xr:uid="{00000000-0005-0000-0000-0000BE540000}"/>
    <cellStyle name="Commentaire 4" xfId="2620" hidden="1" xr:uid="{00000000-0005-0000-0000-0000BF540000}"/>
    <cellStyle name="Commentaire 4" xfId="1417" hidden="1" xr:uid="{00000000-0005-0000-0000-0000C0540000}"/>
    <cellStyle name="Commentaire 4" xfId="2808" hidden="1" xr:uid="{00000000-0005-0000-0000-0000C1540000}"/>
    <cellStyle name="Commentaire 4" xfId="1395" hidden="1" xr:uid="{00000000-0005-0000-0000-0000C2540000}"/>
    <cellStyle name="Commentaire 4" xfId="2848" hidden="1" xr:uid="{00000000-0005-0000-0000-0000C3540000}"/>
    <cellStyle name="Commentaire 4" xfId="2778" hidden="1" xr:uid="{00000000-0005-0000-0000-0000C4540000}"/>
    <cellStyle name="Commentaire 4" xfId="2786" hidden="1" xr:uid="{00000000-0005-0000-0000-0000C5540000}"/>
    <cellStyle name="Commentaire 4" xfId="2901" hidden="1" xr:uid="{00000000-0005-0000-0000-0000C6540000}"/>
    <cellStyle name="Commentaire 4" xfId="2950" hidden="1" xr:uid="{00000000-0005-0000-0000-0000C7540000}"/>
    <cellStyle name="Commentaire 4" xfId="3000" hidden="1" xr:uid="{00000000-0005-0000-0000-0000C8540000}"/>
    <cellStyle name="Commentaire 4" xfId="3050" hidden="1" xr:uid="{00000000-0005-0000-0000-0000C9540000}"/>
    <cellStyle name="Commentaire 4" xfId="3099" hidden="1" xr:uid="{00000000-0005-0000-0000-0000CA540000}"/>
    <cellStyle name="Commentaire 4" xfId="3147" hidden="1" xr:uid="{00000000-0005-0000-0000-0000CB540000}"/>
    <cellStyle name="Commentaire 4" xfId="3194" hidden="1" xr:uid="{00000000-0005-0000-0000-0000CC540000}"/>
    <cellStyle name="Commentaire 4" xfId="3240" hidden="1" xr:uid="{00000000-0005-0000-0000-0000CD540000}"/>
    <cellStyle name="Commentaire 4" xfId="3458" hidden="1" xr:uid="{00000000-0005-0000-0000-0000CE540000}"/>
    <cellStyle name="Commentaire 4" xfId="3410" hidden="1" xr:uid="{00000000-0005-0000-0000-0000CF540000}"/>
    <cellStyle name="Commentaire 4" xfId="3500" hidden="1" xr:uid="{00000000-0005-0000-0000-0000D0540000}"/>
    <cellStyle name="Commentaire 4" xfId="3615" hidden="1" xr:uid="{00000000-0005-0000-0000-0000D1540000}"/>
    <cellStyle name="Commentaire 4" xfId="3660" hidden="1" xr:uid="{00000000-0005-0000-0000-0000D2540000}"/>
    <cellStyle name="Commentaire 4" xfId="3699" hidden="1" xr:uid="{00000000-0005-0000-0000-0000D3540000}"/>
    <cellStyle name="Commentaire 4" xfId="3735" hidden="1" xr:uid="{00000000-0005-0000-0000-0000D4540000}"/>
    <cellStyle name="Commentaire 4" xfId="3770" hidden="1" xr:uid="{00000000-0005-0000-0000-0000D5540000}"/>
    <cellStyle name="Commentaire 4" xfId="3811" hidden="1" xr:uid="{00000000-0005-0000-0000-0000D6540000}"/>
    <cellStyle name="Commentaire 4" xfId="3425" hidden="1" xr:uid="{00000000-0005-0000-0000-0000D7540000}"/>
    <cellStyle name="Commentaire 4" xfId="1487" hidden="1" xr:uid="{00000000-0005-0000-0000-0000D8540000}"/>
    <cellStyle name="Commentaire 4" xfId="1419" hidden="1" xr:uid="{00000000-0005-0000-0000-0000D9540000}"/>
    <cellStyle name="Commentaire 4" xfId="3958" hidden="1" xr:uid="{00000000-0005-0000-0000-0000DA540000}"/>
    <cellStyle name="Commentaire 4" xfId="2739" hidden="1" xr:uid="{00000000-0005-0000-0000-0000DB540000}"/>
    <cellStyle name="Commentaire 4" xfId="2703" hidden="1" xr:uid="{00000000-0005-0000-0000-0000DC540000}"/>
    <cellStyle name="Commentaire 4" xfId="4011" hidden="1" xr:uid="{00000000-0005-0000-0000-0000DD540000}"/>
    <cellStyle name="Commentaire 4" xfId="4061" hidden="1" xr:uid="{00000000-0005-0000-0000-0000DE540000}"/>
    <cellStyle name="Commentaire 4" xfId="4111" hidden="1" xr:uid="{00000000-0005-0000-0000-0000DF540000}"/>
    <cellStyle name="Commentaire 4" xfId="4161" hidden="1" xr:uid="{00000000-0005-0000-0000-0000E0540000}"/>
    <cellStyle name="Commentaire 4" xfId="4210" hidden="1" xr:uid="{00000000-0005-0000-0000-0000E1540000}"/>
    <cellStyle name="Commentaire 4" xfId="4258" hidden="1" xr:uid="{00000000-0005-0000-0000-0000E2540000}"/>
    <cellStyle name="Commentaire 4" xfId="4305" hidden="1" xr:uid="{00000000-0005-0000-0000-0000E3540000}"/>
    <cellStyle name="Commentaire 4" xfId="4351" hidden="1" xr:uid="{00000000-0005-0000-0000-0000E4540000}"/>
    <cellStyle name="Commentaire 4" xfId="4564" hidden="1" xr:uid="{00000000-0005-0000-0000-0000E5540000}"/>
    <cellStyle name="Commentaire 4" xfId="4521" hidden="1" xr:uid="{00000000-0005-0000-0000-0000E6540000}"/>
    <cellStyle name="Commentaire 4" xfId="4605" hidden="1" xr:uid="{00000000-0005-0000-0000-0000E7540000}"/>
    <cellStyle name="Commentaire 4" xfId="4719" hidden="1" xr:uid="{00000000-0005-0000-0000-0000E8540000}"/>
    <cellStyle name="Commentaire 4" xfId="4764" hidden="1" xr:uid="{00000000-0005-0000-0000-0000E9540000}"/>
    <cellStyle name="Commentaire 4" xfId="4803" hidden="1" xr:uid="{00000000-0005-0000-0000-0000EA540000}"/>
    <cellStyle name="Commentaire 4" xfId="4839" hidden="1" xr:uid="{00000000-0005-0000-0000-0000EB540000}"/>
    <cellStyle name="Commentaire 4" xfId="4874" hidden="1" xr:uid="{00000000-0005-0000-0000-0000EC540000}"/>
    <cellStyle name="Commentaire 4" xfId="4912" hidden="1" xr:uid="{00000000-0005-0000-0000-0000ED540000}"/>
    <cellStyle name="Commentaire 4" xfId="3868" hidden="1" xr:uid="{00000000-0005-0000-0000-0000EE540000}"/>
    <cellStyle name="Commentaire 4" xfId="5019" hidden="1" xr:uid="{00000000-0005-0000-0000-0000EF540000}"/>
    <cellStyle name="Commentaire 4" xfId="3863" hidden="1" xr:uid="{00000000-0005-0000-0000-0000F0540000}"/>
    <cellStyle name="Commentaire 4" xfId="5059" hidden="1" xr:uid="{00000000-0005-0000-0000-0000F1540000}"/>
    <cellStyle name="Commentaire 4" xfId="4990" hidden="1" xr:uid="{00000000-0005-0000-0000-0000F2540000}"/>
    <cellStyle name="Commentaire 4" xfId="4998" hidden="1" xr:uid="{00000000-0005-0000-0000-0000F3540000}"/>
    <cellStyle name="Commentaire 4" xfId="5111" hidden="1" xr:uid="{00000000-0005-0000-0000-0000F4540000}"/>
    <cellStyle name="Commentaire 4" xfId="5160" hidden="1" xr:uid="{00000000-0005-0000-0000-0000F5540000}"/>
    <cellStyle name="Commentaire 4" xfId="5210" hidden="1" xr:uid="{00000000-0005-0000-0000-0000F6540000}"/>
    <cellStyle name="Commentaire 4" xfId="5260" hidden="1" xr:uid="{00000000-0005-0000-0000-0000F7540000}"/>
    <cellStyle name="Commentaire 4" xfId="5309" hidden="1" xr:uid="{00000000-0005-0000-0000-0000F8540000}"/>
    <cellStyle name="Commentaire 4" xfId="5357" hidden="1" xr:uid="{00000000-0005-0000-0000-0000F9540000}"/>
    <cellStyle name="Commentaire 4" xfId="5404" hidden="1" xr:uid="{00000000-0005-0000-0000-0000FA540000}"/>
    <cellStyle name="Commentaire 4" xfId="5450" hidden="1" xr:uid="{00000000-0005-0000-0000-0000FB540000}"/>
    <cellStyle name="Commentaire 4" xfId="5663" hidden="1" xr:uid="{00000000-0005-0000-0000-0000FC540000}"/>
    <cellStyle name="Commentaire 4" xfId="5620" hidden="1" xr:uid="{00000000-0005-0000-0000-0000FD540000}"/>
    <cellStyle name="Commentaire 4" xfId="5704" hidden="1" xr:uid="{00000000-0005-0000-0000-0000FE540000}"/>
    <cellStyle name="Commentaire 4" xfId="5816" hidden="1" xr:uid="{00000000-0005-0000-0000-0000FF540000}"/>
    <cellStyle name="Commentaire 4" xfId="5861" hidden="1" xr:uid="{00000000-0005-0000-0000-000000550000}"/>
    <cellStyle name="Commentaire 4" xfId="5900" hidden="1" xr:uid="{00000000-0005-0000-0000-000001550000}"/>
    <cellStyle name="Commentaire 4" xfId="5936" hidden="1" xr:uid="{00000000-0005-0000-0000-000002550000}"/>
    <cellStyle name="Commentaire 4" xfId="5971" hidden="1" xr:uid="{00000000-0005-0000-0000-000003550000}"/>
    <cellStyle name="Commentaire 4" xfId="6009" hidden="1" xr:uid="{00000000-0005-0000-0000-000004550000}"/>
    <cellStyle name="Commentaire 4" xfId="6195" hidden="1" xr:uid="{00000000-0005-0000-0000-000005550000}"/>
    <cellStyle name="Commentaire 4" xfId="6296" hidden="1" xr:uid="{00000000-0005-0000-0000-000006550000}"/>
    <cellStyle name="Commentaire 4" xfId="6235" hidden="1" xr:uid="{00000000-0005-0000-0000-000007550000}"/>
    <cellStyle name="Commentaire 4" xfId="6336" hidden="1" xr:uid="{00000000-0005-0000-0000-000008550000}"/>
    <cellStyle name="Commentaire 4" xfId="6265" hidden="1" xr:uid="{00000000-0005-0000-0000-000009550000}"/>
    <cellStyle name="Commentaire 4" xfId="6273" hidden="1" xr:uid="{00000000-0005-0000-0000-00000A550000}"/>
    <cellStyle name="Commentaire 4" xfId="6389" hidden="1" xr:uid="{00000000-0005-0000-0000-00000B550000}"/>
    <cellStyle name="Commentaire 4" xfId="6439" hidden="1" xr:uid="{00000000-0005-0000-0000-00000C550000}"/>
    <cellStyle name="Commentaire 4" xfId="6489" hidden="1" xr:uid="{00000000-0005-0000-0000-00000D550000}"/>
    <cellStyle name="Commentaire 4" xfId="6539" hidden="1" xr:uid="{00000000-0005-0000-0000-00000E550000}"/>
    <cellStyle name="Commentaire 4" xfId="6588" hidden="1" xr:uid="{00000000-0005-0000-0000-00000F550000}"/>
    <cellStyle name="Commentaire 4" xfId="6636" hidden="1" xr:uid="{00000000-0005-0000-0000-000010550000}"/>
    <cellStyle name="Commentaire 4" xfId="6683" hidden="1" xr:uid="{00000000-0005-0000-0000-000011550000}"/>
    <cellStyle name="Commentaire 4" xfId="6729" hidden="1" xr:uid="{00000000-0005-0000-0000-000012550000}"/>
    <cellStyle name="Commentaire 4" xfId="6946" hidden="1" xr:uid="{00000000-0005-0000-0000-000013550000}"/>
    <cellStyle name="Commentaire 4" xfId="6899" hidden="1" xr:uid="{00000000-0005-0000-0000-000014550000}"/>
    <cellStyle name="Commentaire 4" xfId="6988" hidden="1" xr:uid="{00000000-0005-0000-0000-000015550000}"/>
    <cellStyle name="Commentaire 4" xfId="7104" hidden="1" xr:uid="{00000000-0005-0000-0000-000016550000}"/>
    <cellStyle name="Commentaire 4" xfId="7149" hidden="1" xr:uid="{00000000-0005-0000-0000-000017550000}"/>
    <cellStyle name="Commentaire 4" xfId="7188" hidden="1" xr:uid="{00000000-0005-0000-0000-000018550000}"/>
    <cellStyle name="Commentaire 4" xfId="7224" hidden="1" xr:uid="{00000000-0005-0000-0000-000019550000}"/>
    <cellStyle name="Commentaire 4" xfId="7259" hidden="1" xr:uid="{00000000-0005-0000-0000-00001A550000}"/>
    <cellStyle name="Commentaire 4" xfId="7301" hidden="1" xr:uid="{00000000-0005-0000-0000-00001B550000}"/>
    <cellStyle name="Commentaire 4" xfId="7472" hidden="1" xr:uid="{00000000-0005-0000-0000-00001C550000}"/>
    <cellStyle name="Commentaire 4" xfId="7564" hidden="1" xr:uid="{00000000-0005-0000-0000-00001D550000}"/>
    <cellStyle name="Commentaire 4" xfId="7503" hidden="1" xr:uid="{00000000-0005-0000-0000-00001E550000}"/>
    <cellStyle name="Commentaire 4" xfId="7604" hidden="1" xr:uid="{00000000-0005-0000-0000-00001F550000}"/>
    <cellStyle name="Commentaire 4" xfId="7533" hidden="1" xr:uid="{00000000-0005-0000-0000-000020550000}"/>
    <cellStyle name="Commentaire 4" xfId="7541" hidden="1" xr:uid="{00000000-0005-0000-0000-000021550000}"/>
    <cellStyle name="Commentaire 4" xfId="7656" hidden="1" xr:uid="{00000000-0005-0000-0000-000022550000}"/>
    <cellStyle name="Commentaire 4" xfId="7706" hidden="1" xr:uid="{00000000-0005-0000-0000-000023550000}"/>
    <cellStyle name="Commentaire 4" xfId="7756" hidden="1" xr:uid="{00000000-0005-0000-0000-000024550000}"/>
    <cellStyle name="Commentaire 4" xfId="7806" hidden="1" xr:uid="{00000000-0005-0000-0000-000025550000}"/>
    <cellStyle name="Commentaire 4" xfId="7855" hidden="1" xr:uid="{00000000-0005-0000-0000-000026550000}"/>
    <cellStyle name="Commentaire 4" xfId="7903" hidden="1" xr:uid="{00000000-0005-0000-0000-000027550000}"/>
    <cellStyle name="Commentaire 4" xfId="7950" hidden="1" xr:uid="{00000000-0005-0000-0000-000028550000}"/>
    <cellStyle name="Commentaire 4" xfId="7996" hidden="1" xr:uid="{00000000-0005-0000-0000-000029550000}"/>
    <cellStyle name="Commentaire 4" xfId="8211" hidden="1" xr:uid="{00000000-0005-0000-0000-00002A550000}"/>
    <cellStyle name="Commentaire 4" xfId="8166" hidden="1" xr:uid="{00000000-0005-0000-0000-00002B550000}"/>
    <cellStyle name="Commentaire 4" xfId="8252" hidden="1" xr:uid="{00000000-0005-0000-0000-00002C550000}"/>
    <cellStyle name="Commentaire 4" xfId="8365" hidden="1" xr:uid="{00000000-0005-0000-0000-00002D550000}"/>
    <cellStyle name="Commentaire 4" xfId="8410" hidden="1" xr:uid="{00000000-0005-0000-0000-00002E550000}"/>
    <cellStyle name="Commentaire 4" xfId="8449" hidden="1" xr:uid="{00000000-0005-0000-0000-00002F550000}"/>
    <cellStyle name="Commentaire 4" xfId="8485" hidden="1" xr:uid="{00000000-0005-0000-0000-000030550000}"/>
    <cellStyle name="Commentaire 4" xfId="8520" hidden="1" xr:uid="{00000000-0005-0000-0000-000031550000}"/>
    <cellStyle name="Commentaire 4" xfId="8559" hidden="1" xr:uid="{00000000-0005-0000-0000-000032550000}"/>
    <cellStyle name="Commentaire 4" xfId="7400" hidden="1" xr:uid="{00000000-0005-0000-0000-000033550000}"/>
    <cellStyle name="Commentaire 4" xfId="8671" hidden="1" xr:uid="{00000000-0005-0000-0000-000034550000}"/>
    <cellStyle name="Commentaire 4" xfId="6222" hidden="1" xr:uid="{00000000-0005-0000-0000-000035550000}"/>
    <cellStyle name="Commentaire 4" xfId="8711" hidden="1" xr:uid="{00000000-0005-0000-0000-000036550000}"/>
    <cellStyle name="Commentaire 4" xfId="8640" hidden="1" xr:uid="{00000000-0005-0000-0000-000037550000}"/>
    <cellStyle name="Commentaire 4" xfId="8648" hidden="1" xr:uid="{00000000-0005-0000-0000-000038550000}"/>
    <cellStyle name="Commentaire 4" xfId="8764" hidden="1" xr:uid="{00000000-0005-0000-0000-000039550000}"/>
    <cellStyle name="Commentaire 4" xfId="8814" hidden="1" xr:uid="{00000000-0005-0000-0000-00003A550000}"/>
    <cellStyle name="Commentaire 4" xfId="8863" hidden="1" xr:uid="{00000000-0005-0000-0000-00003B550000}"/>
    <cellStyle name="Commentaire 4" xfId="8913" hidden="1" xr:uid="{00000000-0005-0000-0000-00003C550000}"/>
    <cellStyle name="Commentaire 4" xfId="8962" hidden="1" xr:uid="{00000000-0005-0000-0000-00003D550000}"/>
    <cellStyle name="Commentaire 4" xfId="9010" hidden="1" xr:uid="{00000000-0005-0000-0000-00003E550000}"/>
    <cellStyle name="Commentaire 4" xfId="9057" hidden="1" xr:uid="{00000000-0005-0000-0000-00003F550000}"/>
    <cellStyle name="Commentaire 4" xfId="9103" hidden="1" xr:uid="{00000000-0005-0000-0000-000040550000}"/>
    <cellStyle name="Commentaire 4" xfId="9322" hidden="1" xr:uid="{00000000-0005-0000-0000-000041550000}"/>
    <cellStyle name="Commentaire 4" xfId="9273" hidden="1" xr:uid="{00000000-0005-0000-0000-000042550000}"/>
    <cellStyle name="Commentaire 4" xfId="9364" hidden="1" xr:uid="{00000000-0005-0000-0000-000043550000}"/>
    <cellStyle name="Commentaire 4" xfId="9480" hidden="1" xr:uid="{00000000-0005-0000-0000-000044550000}"/>
    <cellStyle name="Commentaire 4" xfId="9525" hidden="1" xr:uid="{00000000-0005-0000-0000-000045550000}"/>
    <cellStyle name="Commentaire 4" xfId="9564" hidden="1" xr:uid="{00000000-0005-0000-0000-000046550000}"/>
    <cellStyle name="Commentaire 4" xfId="9600" hidden="1" xr:uid="{00000000-0005-0000-0000-000047550000}"/>
    <cellStyle name="Commentaire 4" xfId="9635" hidden="1" xr:uid="{00000000-0005-0000-0000-000048550000}"/>
    <cellStyle name="Commentaire 4" xfId="9678" hidden="1" xr:uid="{00000000-0005-0000-0000-000049550000}"/>
    <cellStyle name="Commentaire 4" xfId="9852" hidden="1" xr:uid="{00000000-0005-0000-0000-00004A550000}"/>
    <cellStyle name="Commentaire 4" xfId="9944" hidden="1" xr:uid="{00000000-0005-0000-0000-00004B550000}"/>
    <cellStyle name="Commentaire 4" xfId="9883" hidden="1" xr:uid="{00000000-0005-0000-0000-00004C550000}"/>
    <cellStyle name="Commentaire 4" xfId="9984" hidden="1" xr:uid="{00000000-0005-0000-0000-00004D550000}"/>
    <cellStyle name="Commentaire 4" xfId="9913" hidden="1" xr:uid="{00000000-0005-0000-0000-00004E550000}"/>
    <cellStyle name="Commentaire 4" xfId="9921" hidden="1" xr:uid="{00000000-0005-0000-0000-00004F550000}"/>
    <cellStyle name="Commentaire 4" xfId="10036" hidden="1" xr:uid="{00000000-0005-0000-0000-000050550000}"/>
    <cellStyle name="Commentaire 4" xfId="10086" hidden="1" xr:uid="{00000000-0005-0000-0000-000051550000}"/>
    <cellStyle name="Commentaire 4" xfId="10136" hidden="1" xr:uid="{00000000-0005-0000-0000-000052550000}"/>
    <cellStyle name="Commentaire 4" xfId="10186" hidden="1" xr:uid="{00000000-0005-0000-0000-000053550000}"/>
    <cellStyle name="Commentaire 4" xfId="10235" hidden="1" xr:uid="{00000000-0005-0000-0000-000054550000}"/>
    <cellStyle name="Commentaire 4" xfId="10283" hidden="1" xr:uid="{00000000-0005-0000-0000-000055550000}"/>
    <cellStyle name="Commentaire 4" xfId="10330" hidden="1" xr:uid="{00000000-0005-0000-0000-000056550000}"/>
    <cellStyle name="Commentaire 4" xfId="10376" hidden="1" xr:uid="{00000000-0005-0000-0000-000057550000}"/>
    <cellStyle name="Commentaire 4" xfId="10591" hidden="1" xr:uid="{00000000-0005-0000-0000-000058550000}"/>
    <cellStyle name="Commentaire 4" xfId="10546" hidden="1" xr:uid="{00000000-0005-0000-0000-000059550000}"/>
    <cellStyle name="Commentaire 4" xfId="10632" hidden="1" xr:uid="{00000000-0005-0000-0000-00005A550000}"/>
    <cellStyle name="Commentaire 4" xfId="10745" hidden="1" xr:uid="{00000000-0005-0000-0000-00005B550000}"/>
    <cellStyle name="Commentaire 4" xfId="10790" hidden="1" xr:uid="{00000000-0005-0000-0000-00005C550000}"/>
    <cellStyle name="Commentaire 4" xfId="10829" hidden="1" xr:uid="{00000000-0005-0000-0000-00005D550000}"/>
    <cellStyle name="Commentaire 4" xfId="10865" hidden="1" xr:uid="{00000000-0005-0000-0000-00005E550000}"/>
    <cellStyle name="Commentaire 4" xfId="10900" hidden="1" xr:uid="{00000000-0005-0000-0000-00005F550000}"/>
    <cellStyle name="Commentaire 4" xfId="10940" hidden="1" xr:uid="{00000000-0005-0000-0000-000060550000}"/>
    <cellStyle name="Commentaire 4" xfId="9780" hidden="1" xr:uid="{00000000-0005-0000-0000-000061550000}"/>
    <cellStyle name="Commentaire 4" xfId="11013" hidden="1" xr:uid="{00000000-0005-0000-0000-000062550000}"/>
    <cellStyle name="Commentaire 4" xfId="7044" hidden="1" xr:uid="{00000000-0005-0000-0000-000063550000}"/>
    <cellStyle name="Commentaire 4" xfId="11053" hidden="1" xr:uid="{00000000-0005-0000-0000-000064550000}"/>
    <cellStyle name="Commentaire 4" xfId="7357" hidden="1" xr:uid="{00000000-0005-0000-0000-000065550000}"/>
    <cellStyle name="Commentaire 4" xfId="7385" hidden="1" xr:uid="{00000000-0005-0000-0000-000066550000}"/>
    <cellStyle name="Commentaire 4" xfId="11106" hidden="1" xr:uid="{00000000-0005-0000-0000-000067550000}"/>
    <cellStyle name="Commentaire 4" xfId="11156" hidden="1" xr:uid="{00000000-0005-0000-0000-000068550000}"/>
    <cellStyle name="Commentaire 4" xfId="11206" hidden="1" xr:uid="{00000000-0005-0000-0000-000069550000}"/>
    <cellStyle name="Commentaire 4" xfId="11256" hidden="1" xr:uid="{00000000-0005-0000-0000-00006A550000}"/>
    <cellStyle name="Commentaire 4" xfId="11305" hidden="1" xr:uid="{00000000-0005-0000-0000-00006B550000}"/>
    <cellStyle name="Commentaire 4" xfId="11353" hidden="1" xr:uid="{00000000-0005-0000-0000-00006C550000}"/>
    <cellStyle name="Commentaire 4" xfId="11400" hidden="1" xr:uid="{00000000-0005-0000-0000-00006D550000}"/>
    <cellStyle name="Commentaire 4" xfId="11446" hidden="1" xr:uid="{00000000-0005-0000-0000-00006E550000}"/>
    <cellStyle name="Commentaire 4" xfId="11661" hidden="1" xr:uid="{00000000-0005-0000-0000-00006F550000}"/>
    <cellStyle name="Commentaire 4" xfId="11616" hidden="1" xr:uid="{00000000-0005-0000-0000-000070550000}"/>
    <cellStyle name="Commentaire 4" xfId="11703" hidden="1" xr:uid="{00000000-0005-0000-0000-000071550000}"/>
    <cellStyle name="Commentaire 4" xfId="11816" hidden="1" xr:uid="{00000000-0005-0000-0000-000072550000}"/>
    <cellStyle name="Commentaire 4" xfId="11861" hidden="1" xr:uid="{00000000-0005-0000-0000-000073550000}"/>
    <cellStyle name="Commentaire 4" xfId="11900" hidden="1" xr:uid="{00000000-0005-0000-0000-000074550000}"/>
    <cellStyle name="Commentaire 4" xfId="11936" hidden="1" xr:uid="{00000000-0005-0000-0000-000075550000}"/>
    <cellStyle name="Commentaire 4" xfId="11971" hidden="1" xr:uid="{00000000-0005-0000-0000-000076550000}"/>
    <cellStyle name="Commentaire 4" xfId="12009" hidden="1" xr:uid="{00000000-0005-0000-0000-000077550000}"/>
    <cellStyle name="Commentaire 4" xfId="12152" hidden="1" xr:uid="{00000000-0005-0000-0000-000078550000}"/>
    <cellStyle name="Commentaire 4" xfId="12243" hidden="1" xr:uid="{00000000-0005-0000-0000-000079550000}"/>
    <cellStyle name="Commentaire 4" xfId="12182" hidden="1" xr:uid="{00000000-0005-0000-0000-00007A550000}"/>
    <cellStyle name="Commentaire 4" xfId="12283" hidden="1" xr:uid="{00000000-0005-0000-0000-00007B550000}"/>
    <cellStyle name="Commentaire 4" xfId="12212" hidden="1" xr:uid="{00000000-0005-0000-0000-00007C550000}"/>
    <cellStyle name="Commentaire 4" xfId="12220" hidden="1" xr:uid="{00000000-0005-0000-0000-00007D550000}"/>
    <cellStyle name="Commentaire 4" xfId="12335" hidden="1" xr:uid="{00000000-0005-0000-0000-00007E550000}"/>
    <cellStyle name="Commentaire 4" xfId="12385" hidden="1" xr:uid="{00000000-0005-0000-0000-00007F550000}"/>
    <cellStyle name="Commentaire 4" xfId="12435" hidden="1" xr:uid="{00000000-0005-0000-0000-000080550000}"/>
    <cellStyle name="Commentaire 4" xfId="12485" hidden="1" xr:uid="{00000000-0005-0000-0000-000081550000}"/>
    <cellStyle name="Commentaire 4" xfId="12534" hidden="1" xr:uid="{00000000-0005-0000-0000-000082550000}"/>
    <cellStyle name="Commentaire 4" xfId="12582" hidden="1" xr:uid="{00000000-0005-0000-0000-000083550000}"/>
    <cellStyle name="Commentaire 4" xfId="12629" hidden="1" xr:uid="{00000000-0005-0000-0000-000084550000}"/>
    <cellStyle name="Commentaire 4" xfId="12675" hidden="1" xr:uid="{00000000-0005-0000-0000-000085550000}"/>
    <cellStyle name="Commentaire 4" xfId="12889" hidden="1" xr:uid="{00000000-0005-0000-0000-000086550000}"/>
    <cellStyle name="Commentaire 4" xfId="12845" hidden="1" xr:uid="{00000000-0005-0000-0000-000087550000}"/>
    <cellStyle name="Commentaire 4" xfId="12930" hidden="1" xr:uid="{00000000-0005-0000-0000-000088550000}"/>
    <cellStyle name="Commentaire 4" xfId="13042" hidden="1" xr:uid="{00000000-0005-0000-0000-000089550000}"/>
    <cellStyle name="Commentaire 4" xfId="13087" hidden="1" xr:uid="{00000000-0005-0000-0000-00008A550000}"/>
    <cellStyle name="Commentaire 4" xfId="13126" hidden="1" xr:uid="{00000000-0005-0000-0000-00008B550000}"/>
    <cellStyle name="Commentaire 4" xfId="13162" hidden="1" xr:uid="{00000000-0005-0000-0000-00008C550000}"/>
    <cellStyle name="Commentaire 4" xfId="13197" hidden="1" xr:uid="{00000000-0005-0000-0000-00008D550000}"/>
    <cellStyle name="Commentaire 4" xfId="13235" hidden="1" xr:uid="{00000000-0005-0000-0000-00008E550000}"/>
    <cellStyle name="Commentaire 4" xfId="12081" hidden="1" xr:uid="{00000000-0005-0000-0000-00008F550000}"/>
    <cellStyle name="Commentaire 4" xfId="10990" hidden="1" xr:uid="{00000000-0005-0000-0000-000090550000}"/>
    <cellStyle name="Commentaire 4" xfId="11409" hidden="1" xr:uid="{00000000-0005-0000-0000-000091550000}"/>
    <cellStyle name="Commentaire 4" xfId="7296" hidden="1" xr:uid="{00000000-0005-0000-0000-000092550000}"/>
    <cellStyle name="Commentaire 4" xfId="13284" hidden="1" xr:uid="{00000000-0005-0000-0000-000093550000}"/>
    <cellStyle name="Commentaire 4" xfId="9833" hidden="1" xr:uid="{00000000-0005-0000-0000-000094550000}"/>
    <cellStyle name="Commentaire 4" xfId="13338" hidden="1" xr:uid="{00000000-0005-0000-0000-000095550000}"/>
    <cellStyle name="Commentaire 4" xfId="13387" hidden="1" xr:uid="{00000000-0005-0000-0000-000096550000}"/>
    <cellStyle name="Commentaire 4" xfId="13436" hidden="1" xr:uid="{00000000-0005-0000-0000-000097550000}"/>
    <cellStyle name="Commentaire 4" xfId="13485" hidden="1" xr:uid="{00000000-0005-0000-0000-000098550000}"/>
    <cellStyle name="Commentaire 4" xfId="13533" hidden="1" xr:uid="{00000000-0005-0000-0000-000099550000}"/>
    <cellStyle name="Commentaire 4" xfId="13580" hidden="1" xr:uid="{00000000-0005-0000-0000-00009A550000}"/>
    <cellStyle name="Commentaire 4" xfId="13626" hidden="1" xr:uid="{00000000-0005-0000-0000-00009B550000}"/>
    <cellStyle name="Commentaire 4" xfId="13672" hidden="1" xr:uid="{00000000-0005-0000-0000-00009C550000}"/>
    <cellStyle name="Commentaire 4" xfId="13885" hidden="1" xr:uid="{00000000-0005-0000-0000-00009D550000}"/>
    <cellStyle name="Commentaire 4" xfId="13842" hidden="1" xr:uid="{00000000-0005-0000-0000-00009E550000}"/>
    <cellStyle name="Commentaire 4" xfId="13926" hidden="1" xr:uid="{00000000-0005-0000-0000-00009F550000}"/>
    <cellStyle name="Commentaire 4" xfId="14038" hidden="1" xr:uid="{00000000-0005-0000-0000-0000A0550000}"/>
    <cellStyle name="Commentaire 4" xfId="14083" hidden="1" xr:uid="{00000000-0005-0000-0000-0000A1550000}"/>
    <cellStyle name="Commentaire 4" xfId="14122" hidden="1" xr:uid="{00000000-0005-0000-0000-0000A2550000}"/>
    <cellStyle name="Commentaire 4" xfId="14158" hidden="1" xr:uid="{00000000-0005-0000-0000-0000A3550000}"/>
    <cellStyle name="Commentaire 4" xfId="14193" hidden="1" xr:uid="{00000000-0005-0000-0000-0000A4550000}"/>
    <cellStyle name="Commentaire 4" xfId="14231" hidden="1" xr:uid="{00000000-0005-0000-0000-0000A5550000}"/>
    <cellStyle name="Commentaire 4" xfId="14351" hidden="1" xr:uid="{00000000-0005-0000-0000-0000A6550000}"/>
    <cellStyle name="Commentaire 4" xfId="14442" hidden="1" xr:uid="{00000000-0005-0000-0000-0000A7550000}"/>
    <cellStyle name="Commentaire 4" xfId="14382" hidden="1" xr:uid="{00000000-0005-0000-0000-0000A8550000}"/>
    <cellStyle name="Commentaire 4" xfId="14482" hidden="1" xr:uid="{00000000-0005-0000-0000-0000A9550000}"/>
    <cellStyle name="Commentaire 4" xfId="14412" hidden="1" xr:uid="{00000000-0005-0000-0000-0000AA550000}"/>
    <cellStyle name="Commentaire 4" xfId="14420" hidden="1" xr:uid="{00000000-0005-0000-0000-0000AB550000}"/>
    <cellStyle name="Commentaire 4" xfId="14534" hidden="1" xr:uid="{00000000-0005-0000-0000-0000AC550000}"/>
    <cellStyle name="Commentaire 4" xfId="14584" hidden="1" xr:uid="{00000000-0005-0000-0000-0000AD550000}"/>
    <cellStyle name="Commentaire 4" xfId="14634" hidden="1" xr:uid="{00000000-0005-0000-0000-0000AE550000}"/>
    <cellStyle name="Commentaire 4" xfId="14684" hidden="1" xr:uid="{00000000-0005-0000-0000-0000AF550000}"/>
    <cellStyle name="Commentaire 4" xfId="14733" hidden="1" xr:uid="{00000000-0005-0000-0000-0000B0550000}"/>
    <cellStyle name="Commentaire 4" xfId="14781" hidden="1" xr:uid="{00000000-0005-0000-0000-0000B1550000}"/>
    <cellStyle name="Commentaire 4" xfId="14828" hidden="1" xr:uid="{00000000-0005-0000-0000-0000B2550000}"/>
    <cellStyle name="Commentaire 4" xfId="14874" hidden="1" xr:uid="{00000000-0005-0000-0000-0000B3550000}"/>
    <cellStyle name="Commentaire 4" xfId="15088" hidden="1" xr:uid="{00000000-0005-0000-0000-0000B4550000}"/>
    <cellStyle name="Commentaire 4" xfId="15044" hidden="1" xr:uid="{00000000-0005-0000-0000-0000B5550000}"/>
    <cellStyle name="Commentaire 4" xfId="15129" hidden="1" xr:uid="{00000000-0005-0000-0000-0000B6550000}"/>
    <cellStyle name="Commentaire 4" xfId="15242" hidden="1" xr:uid="{00000000-0005-0000-0000-0000B7550000}"/>
    <cellStyle name="Commentaire 4" xfId="15287" hidden="1" xr:uid="{00000000-0005-0000-0000-0000B8550000}"/>
    <cellStyle name="Commentaire 4" xfId="15326" hidden="1" xr:uid="{00000000-0005-0000-0000-0000B9550000}"/>
    <cellStyle name="Commentaire 4" xfId="15362" hidden="1" xr:uid="{00000000-0005-0000-0000-0000BA550000}"/>
    <cellStyle name="Commentaire 4" xfId="15397" hidden="1" xr:uid="{00000000-0005-0000-0000-0000BB550000}"/>
    <cellStyle name="Commentaire 4" xfId="15436" hidden="1" xr:uid="{00000000-0005-0000-0000-0000BC550000}"/>
    <cellStyle name="Commentaire 4" xfId="14281" hidden="1" xr:uid="{00000000-0005-0000-0000-0000BD550000}"/>
    <cellStyle name="Commentaire 4" xfId="15734" hidden="1" xr:uid="{00000000-0005-0000-0000-0000BE550000}"/>
    <cellStyle name="Commentaire 4" xfId="15673" hidden="1" xr:uid="{00000000-0005-0000-0000-0000BF550000}"/>
    <cellStyle name="Commentaire 4" xfId="15774" hidden="1" xr:uid="{00000000-0005-0000-0000-0000C0550000}"/>
    <cellStyle name="Commentaire 4" xfId="15703" hidden="1" xr:uid="{00000000-0005-0000-0000-0000C1550000}"/>
    <cellStyle name="Commentaire 4" xfId="15711" hidden="1" xr:uid="{00000000-0005-0000-0000-0000C2550000}"/>
    <cellStyle name="Commentaire 4" xfId="15827" hidden="1" xr:uid="{00000000-0005-0000-0000-0000C3550000}"/>
    <cellStyle name="Commentaire 4" xfId="15877" hidden="1" xr:uid="{00000000-0005-0000-0000-0000C4550000}"/>
    <cellStyle name="Commentaire 4" xfId="15927" hidden="1" xr:uid="{00000000-0005-0000-0000-0000C5550000}"/>
    <cellStyle name="Commentaire 4" xfId="15977" hidden="1" xr:uid="{00000000-0005-0000-0000-0000C6550000}"/>
    <cellStyle name="Commentaire 4" xfId="16026" hidden="1" xr:uid="{00000000-0005-0000-0000-0000C7550000}"/>
    <cellStyle name="Commentaire 4" xfId="16074" hidden="1" xr:uid="{00000000-0005-0000-0000-0000C8550000}"/>
    <cellStyle name="Commentaire 4" xfId="16121" hidden="1" xr:uid="{00000000-0005-0000-0000-0000C9550000}"/>
    <cellStyle name="Commentaire 4" xfId="16167" hidden="1" xr:uid="{00000000-0005-0000-0000-0000CA550000}"/>
    <cellStyle name="Commentaire 4" xfId="16386" hidden="1" xr:uid="{00000000-0005-0000-0000-0000CB550000}"/>
    <cellStyle name="Commentaire 4" xfId="16337" hidden="1" xr:uid="{00000000-0005-0000-0000-0000CC550000}"/>
    <cellStyle name="Commentaire 4" xfId="16428" hidden="1" xr:uid="{00000000-0005-0000-0000-0000CD550000}"/>
    <cellStyle name="Commentaire 4" xfId="16544" hidden="1" xr:uid="{00000000-0005-0000-0000-0000CE550000}"/>
    <cellStyle name="Commentaire 4" xfId="16589" hidden="1" xr:uid="{00000000-0005-0000-0000-0000CF550000}"/>
    <cellStyle name="Commentaire 4" xfId="16628" hidden="1" xr:uid="{00000000-0005-0000-0000-0000D0550000}"/>
    <cellStyle name="Commentaire 4" xfId="16664" hidden="1" xr:uid="{00000000-0005-0000-0000-0000D1550000}"/>
    <cellStyle name="Commentaire 4" xfId="16699" hidden="1" xr:uid="{00000000-0005-0000-0000-0000D2550000}"/>
    <cellStyle name="Commentaire 4" xfId="16742" hidden="1" xr:uid="{00000000-0005-0000-0000-0000D3550000}"/>
    <cellStyle name="Commentaire 4" xfId="16927" hidden="1" xr:uid="{00000000-0005-0000-0000-0000D4550000}"/>
    <cellStyle name="Commentaire 4" xfId="17019" hidden="1" xr:uid="{00000000-0005-0000-0000-0000D5550000}"/>
    <cellStyle name="Commentaire 4" xfId="16958" hidden="1" xr:uid="{00000000-0005-0000-0000-0000D6550000}"/>
    <cellStyle name="Commentaire 4" xfId="17059" hidden="1" xr:uid="{00000000-0005-0000-0000-0000D7550000}"/>
    <cellStyle name="Commentaire 4" xfId="16988" hidden="1" xr:uid="{00000000-0005-0000-0000-0000D8550000}"/>
    <cellStyle name="Commentaire 4" xfId="16996" hidden="1" xr:uid="{00000000-0005-0000-0000-0000D9550000}"/>
    <cellStyle name="Commentaire 4" xfId="17111" hidden="1" xr:uid="{00000000-0005-0000-0000-0000DA550000}"/>
    <cellStyle name="Commentaire 4" xfId="17161" hidden="1" xr:uid="{00000000-0005-0000-0000-0000DB550000}"/>
    <cellStyle name="Commentaire 4" xfId="17211" hidden="1" xr:uid="{00000000-0005-0000-0000-0000DC550000}"/>
    <cellStyle name="Commentaire 4" xfId="17261" hidden="1" xr:uid="{00000000-0005-0000-0000-0000DD550000}"/>
    <cellStyle name="Commentaire 4" xfId="17310" hidden="1" xr:uid="{00000000-0005-0000-0000-0000DE550000}"/>
    <cellStyle name="Commentaire 4" xfId="17358" hidden="1" xr:uid="{00000000-0005-0000-0000-0000DF550000}"/>
    <cellStyle name="Commentaire 4" xfId="17405" hidden="1" xr:uid="{00000000-0005-0000-0000-0000E0550000}"/>
    <cellStyle name="Commentaire 4" xfId="17451" hidden="1" xr:uid="{00000000-0005-0000-0000-0000E1550000}"/>
    <cellStyle name="Commentaire 4" xfId="17666" hidden="1" xr:uid="{00000000-0005-0000-0000-0000E2550000}"/>
    <cellStyle name="Commentaire 4" xfId="17621" hidden="1" xr:uid="{00000000-0005-0000-0000-0000E3550000}"/>
    <cellStyle name="Commentaire 4" xfId="17707" hidden="1" xr:uid="{00000000-0005-0000-0000-0000E4550000}"/>
    <cellStyle name="Commentaire 4" xfId="17820" hidden="1" xr:uid="{00000000-0005-0000-0000-0000E5550000}"/>
    <cellStyle name="Commentaire 4" xfId="17865" hidden="1" xr:uid="{00000000-0005-0000-0000-0000E6550000}"/>
    <cellStyle name="Commentaire 4" xfId="17904" hidden="1" xr:uid="{00000000-0005-0000-0000-0000E7550000}"/>
    <cellStyle name="Commentaire 4" xfId="17940" hidden="1" xr:uid="{00000000-0005-0000-0000-0000E8550000}"/>
    <cellStyle name="Commentaire 4" xfId="17975" hidden="1" xr:uid="{00000000-0005-0000-0000-0000E9550000}"/>
    <cellStyle name="Commentaire 4" xfId="18015" hidden="1" xr:uid="{00000000-0005-0000-0000-0000EA550000}"/>
    <cellStyle name="Commentaire 4" xfId="16855" hidden="1" xr:uid="{00000000-0005-0000-0000-0000EB550000}"/>
    <cellStyle name="Commentaire 4" xfId="15552" hidden="1" xr:uid="{00000000-0005-0000-0000-0000EC550000}"/>
    <cellStyle name="Commentaire 4" xfId="16791" hidden="1" xr:uid="{00000000-0005-0000-0000-0000ED550000}"/>
    <cellStyle name="Commentaire 4" xfId="18113" hidden="1" xr:uid="{00000000-0005-0000-0000-0000EE550000}"/>
    <cellStyle name="Commentaire 4" xfId="16790" hidden="1" xr:uid="{00000000-0005-0000-0000-0000EF550000}"/>
    <cellStyle name="Commentaire 4" xfId="15568" hidden="1" xr:uid="{00000000-0005-0000-0000-0000F0550000}"/>
    <cellStyle name="Commentaire 4" xfId="18166" hidden="1" xr:uid="{00000000-0005-0000-0000-0000F1550000}"/>
    <cellStyle name="Commentaire 4" xfId="18216" hidden="1" xr:uid="{00000000-0005-0000-0000-0000F2550000}"/>
    <cellStyle name="Commentaire 4" xfId="18266" hidden="1" xr:uid="{00000000-0005-0000-0000-0000F3550000}"/>
    <cellStyle name="Commentaire 4" xfId="18316" hidden="1" xr:uid="{00000000-0005-0000-0000-0000F4550000}"/>
    <cellStyle name="Commentaire 4" xfId="18365" hidden="1" xr:uid="{00000000-0005-0000-0000-0000F5550000}"/>
    <cellStyle name="Commentaire 4" xfId="18412" hidden="1" xr:uid="{00000000-0005-0000-0000-0000F6550000}"/>
    <cellStyle name="Commentaire 4" xfId="18459" hidden="1" xr:uid="{00000000-0005-0000-0000-0000F7550000}"/>
    <cellStyle name="Commentaire 4" xfId="18505" hidden="1" xr:uid="{00000000-0005-0000-0000-0000F8550000}"/>
    <cellStyle name="Commentaire 4" xfId="18724" hidden="1" xr:uid="{00000000-0005-0000-0000-0000F9550000}"/>
    <cellStyle name="Commentaire 4" xfId="18675" hidden="1" xr:uid="{00000000-0005-0000-0000-0000FA550000}"/>
    <cellStyle name="Commentaire 4" xfId="18766" hidden="1" xr:uid="{00000000-0005-0000-0000-0000FB550000}"/>
    <cellStyle name="Commentaire 4" xfId="18882" hidden="1" xr:uid="{00000000-0005-0000-0000-0000FC550000}"/>
    <cellStyle name="Commentaire 4" xfId="18927" hidden="1" xr:uid="{00000000-0005-0000-0000-0000FD550000}"/>
    <cellStyle name="Commentaire 4" xfId="18966" hidden="1" xr:uid="{00000000-0005-0000-0000-0000FE550000}"/>
    <cellStyle name="Commentaire 4" xfId="19002" hidden="1" xr:uid="{00000000-0005-0000-0000-0000FF550000}"/>
    <cellStyle name="Commentaire 4" xfId="19037" hidden="1" xr:uid="{00000000-0005-0000-0000-000000560000}"/>
    <cellStyle name="Commentaire 4" xfId="19080" hidden="1" xr:uid="{00000000-0005-0000-0000-000001560000}"/>
    <cellStyle name="Commentaire 4" xfId="19263" hidden="1" xr:uid="{00000000-0005-0000-0000-000002560000}"/>
    <cellStyle name="Commentaire 4" xfId="19355" hidden="1" xr:uid="{00000000-0005-0000-0000-000003560000}"/>
    <cellStyle name="Commentaire 4" xfId="19294" hidden="1" xr:uid="{00000000-0005-0000-0000-000004560000}"/>
    <cellStyle name="Commentaire 4" xfId="19395" hidden="1" xr:uid="{00000000-0005-0000-0000-000005560000}"/>
    <cellStyle name="Commentaire 4" xfId="19324" hidden="1" xr:uid="{00000000-0005-0000-0000-000006560000}"/>
    <cellStyle name="Commentaire 4" xfId="19332" hidden="1" xr:uid="{00000000-0005-0000-0000-000007560000}"/>
    <cellStyle name="Commentaire 4" xfId="19447" hidden="1" xr:uid="{00000000-0005-0000-0000-000008560000}"/>
    <cellStyle name="Commentaire 4" xfId="19497" hidden="1" xr:uid="{00000000-0005-0000-0000-000009560000}"/>
    <cellStyle name="Commentaire 4" xfId="19547" hidden="1" xr:uid="{00000000-0005-0000-0000-00000A560000}"/>
    <cellStyle name="Commentaire 4" xfId="19597" hidden="1" xr:uid="{00000000-0005-0000-0000-00000B560000}"/>
    <cellStyle name="Commentaire 4" xfId="19646" hidden="1" xr:uid="{00000000-0005-0000-0000-00000C560000}"/>
    <cellStyle name="Commentaire 4" xfId="19694" hidden="1" xr:uid="{00000000-0005-0000-0000-00000D560000}"/>
    <cellStyle name="Commentaire 4" xfId="19741" hidden="1" xr:uid="{00000000-0005-0000-0000-00000E560000}"/>
    <cellStyle name="Commentaire 4" xfId="19787" hidden="1" xr:uid="{00000000-0005-0000-0000-00000F560000}"/>
    <cellStyle name="Commentaire 4" xfId="20001" hidden="1" xr:uid="{00000000-0005-0000-0000-000010560000}"/>
    <cellStyle name="Commentaire 4" xfId="19957" hidden="1" xr:uid="{00000000-0005-0000-0000-000011560000}"/>
    <cellStyle name="Commentaire 4" xfId="20042" hidden="1" xr:uid="{00000000-0005-0000-0000-000012560000}"/>
    <cellStyle name="Commentaire 4" xfId="20155" hidden="1" xr:uid="{00000000-0005-0000-0000-000013560000}"/>
    <cellStyle name="Commentaire 4" xfId="20200" hidden="1" xr:uid="{00000000-0005-0000-0000-000014560000}"/>
    <cellStyle name="Commentaire 4" xfId="20239" hidden="1" xr:uid="{00000000-0005-0000-0000-000015560000}"/>
    <cellStyle name="Commentaire 4" xfId="20275" hidden="1" xr:uid="{00000000-0005-0000-0000-000016560000}"/>
    <cellStyle name="Commentaire 4" xfId="20310" hidden="1" xr:uid="{00000000-0005-0000-0000-000017560000}"/>
    <cellStyle name="Commentaire 4" xfId="20350" hidden="1" xr:uid="{00000000-0005-0000-0000-000018560000}"/>
    <cellStyle name="Commentaire 4" xfId="19191" hidden="1" xr:uid="{00000000-0005-0000-0000-000019560000}"/>
    <cellStyle name="Commentaire 4" xfId="18077" hidden="1" xr:uid="{00000000-0005-0000-0000-00001A560000}"/>
    <cellStyle name="Commentaire 4" xfId="15628" hidden="1" xr:uid="{00000000-0005-0000-0000-00001B560000}"/>
    <cellStyle name="Commentaire 4" xfId="20443" hidden="1" xr:uid="{00000000-0005-0000-0000-00001C560000}"/>
    <cellStyle name="Commentaire 4" xfId="16838" hidden="1" xr:uid="{00000000-0005-0000-0000-00001D560000}"/>
    <cellStyle name="Commentaire 4" xfId="18688" hidden="1" xr:uid="{00000000-0005-0000-0000-00001E560000}"/>
    <cellStyle name="Commentaire 4" xfId="20496" hidden="1" xr:uid="{00000000-0005-0000-0000-00001F560000}"/>
    <cellStyle name="Commentaire 4" xfId="20546" hidden="1" xr:uid="{00000000-0005-0000-0000-000020560000}"/>
    <cellStyle name="Commentaire 4" xfId="20596" hidden="1" xr:uid="{00000000-0005-0000-0000-000021560000}"/>
    <cellStyle name="Commentaire 4" xfId="20646" hidden="1" xr:uid="{00000000-0005-0000-0000-000022560000}"/>
    <cellStyle name="Commentaire 4" xfId="20695" hidden="1" xr:uid="{00000000-0005-0000-0000-000023560000}"/>
    <cellStyle name="Commentaire 4" xfId="20743" hidden="1" xr:uid="{00000000-0005-0000-0000-000024560000}"/>
    <cellStyle name="Commentaire 4" xfId="20790" hidden="1" xr:uid="{00000000-0005-0000-0000-000025560000}"/>
    <cellStyle name="Commentaire 4" xfId="20836" hidden="1" xr:uid="{00000000-0005-0000-0000-000026560000}"/>
    <cellStyle name="Commentaire 4" xfId="21053" hidden="1" xr:uid="{00000000-0005-0000-0000-000027560000}"/>
    <cellStyle name="Commentaire 4" xfId="21006" hidden="1" xr:uid="{00000000-0005-0000-0000-000028560000}"/>
    <cellStyle name="Commentaire 4" xfId="21095" hidden="1" xr:uid="{00000000-0005-0000-0000-000029560000}"/>
    <cellStyle name="Commentaire 4" xfId="21210" hidden="1" xr:uid="{00000000-0005-0000-0000-00002A560000}"/>
    <cellStyle name="Commentaire 4" xfId="21255" hidden="1" xr:uid="{00000000-0005-0000-0000-00002B560000}"/>
    <cellStyle name="Commentaire 4" xfId="21294" hidden="1" xr:uid="{00000000-0005-0000-0000-00002C560000}"/>
    <cellStyle name="Commentaire 4" xfId="21330" hidden="1" xr:uid="{00000000-0005-0000-0000-00002D560000}"/>
    <cellStyle name="Commentaire 4" xfId="21365" hidden="1" xr:uid="{00000000-0005-0000-0000-00002E560000}"/>
    <cellStyle name="Commentaire 4" xfId="21407" hidden="1" xr:uid="{00000000-0005-0000-0000-00002F560000}"/>
    <cellStyle name="Commentaire 4" xfId="21584" hidden="1" xr:uid="{00000000-0005-0000-0000-000030560000}"/>
    <cellStyle name="Commentaire 4" xfId="21676" hidden="1" xr:uid="{00000000-0005-0000-0000-000031560000}"/>
    <cellStyle name="Commentaire 4" xfId="21615" hidden="1" xr:uid="{00000000-0005-0000-0000-000032560000}"/>
    <cellStyle name="Commentaire 4" xfId="21716" hidden="1" xr:uid="{00000000-0005-0000-0000-000033560000}"/>
    <cellStyle name="Commentaire 4" xfId="21645" hidden="1" xr:uid="{00000000-0005-0000-0000-000034560000}"/>
    <cellStyle name="Commentaire 4" xfId="21653" hidden="1" xr:uid="{00000000-0005-0000-0000-000035560000}"/>
    <cellStyle name="Commentaire 4" xfId="21768" hidden="1" xr:uid="{00000000-0005-0000-0000-000036560000}"/>
    <cellStyle name="Commentaire 4" xfId="21818" hidden="1" xr:uid="{00000000-0005-0000-0000-000037560000}"/>
    <cellStyle name="Commentaire 4" xfId="21868" hidden="1" xr:uid="{00000000-0005-0000-0000-000038560000}"/>
    <cellStyle name="Commentaire 4" xfId="21918" hidden="1" xr:uid="{00000000-0005-0000-0000-000039560000}"/>
    <cellStyle name="Commentaire 4" xfId="21967" hidden="1" xr:uid="{00000000-0005-0000-0000-00003A560000}"/>
    <cellStyle name="Commentaire 4" xfId="22015" hidden="1" xr:uid="{00000000-0005-0000-0000-00003B560000}"/>
    <cellStyle name="Commentaire 4" xfId="22062" hidden="1" xr:uid="{00000000-0005-0000-0000-00003C560000}"/>
    <cellStyle name="Commentaire 4" xfId="22108" hidden="1" xr:uid="{00000000-0005-0000-0000-00003D560000}"/>
    <cellStyle name="Commentaire 4" xfId="22323" hidden="1" xr:uid="{00000000-0005-0000-0000-00003E560000}"/>
    <cellStyle name="Commentaire 4" xfId="22278" hidden="1" xr:uid="{00000000-0005-0000-0000-00003F560000}"/>
    <cellStyle name="Commentaire 4" xfId="22364" hidden="1" xr:uid="{00000000-0005-0000-0000-000040560000}"/>
    <cellStyle name="Commentaire 4" xfId="22477" hidden="1" xr:uid="{00000000-0005-0000-0000-000041560000}"/>
    <cellStyle name="Commentaire 4" xfId="22522" hidden="1" xr:uid="{00000000-0005-0000-0000-000042560000}"/>
    <cellStyle name="Commentaire 4" xfId="22561" hidden="1" xr:uid="{00000000-0005-0000-0000-000043560000}"/>
    <cellStyle name="Commentaire 4" xfId="22597" hidden="1" xr:uid="{00000000-0005-0000-0000-000044560000}"/>
    <cellStyle name="Commentaire 4" xfId="22632" hidden="1" xr:uid="{00000000-0005-0000-0000-000045560000}"/>
    <cellStyle name="Commentaire 4" xfId="22672" hidden="1" xr:uid="{00000000-0005-0000-0000-000046560000}"/>
    <cellStyle name="Commentaire 4" xfId="21512" hidden="1" xr:uid="{00000000-0005-0000-0000-000047560000}"/>
    <cellStyle name="Commentaire 4" xfId="15548" hidden="1" xr:uid="{00000000-0005-0000-0000-000048560000}"/>
    <cellStyle name="Commentaire 4" xfId="20655" hidden="1" xr:uid="{00000000-0005-0000-0000-000049560000}"/>
    <cellStyle name="Commentaire 4" xfId="22758" hidden="1" xr:uid="{00000000-0005-0000-0000-00004A560000}"/>
    <cellStyle name="Commentaire 4" xfId="19138" hidden="1" xr:uid="{00000000-0005-0000-0000-00004B560000}"/>
    <cellStyle name="Commentaire 4" xfId="20413" hidden="1" xr:uid="{00000000-0005-0000-0000-00004C560000}"/>
    <cellStyle name="Commentaire 4" xfId="22811" hidden="1" xr:uid="{00000000-0005-0000-0000-00004D560000}"/>
    <cellStyle name="Commentaire 4" xfId="22861" hidden="1" xr:uid="{00000000-0005-0000-0000-00004E560000}"/>
    <cellStyle name="Commentaire 4" xfId="22911" hidden="1" xr:uid="{00000000-0005-0000-0000-00004F560000}"/>
    <cellStyle name="Commentaire 4" xfId="22961" hidden="1" xr:uid="{00000000-0005-0000-0000-000050560000}"/>
    <cellStyle name="Commentaire 4" xfId="23009" hidden="1" xr:uid="{00000000-0005-0000-0000-000051560000}"/>
    <cellStyle name="Commentaire 4" xfId="23057" hidden="1" xr:uid="{00000000-0005-0000-0000-000052560000}"/>
    <cellStyle name="Commentaire 4" xfId="23103" hidden="1" xr:uid="{00000000-0005-0000-0000-000053560000}"/>
    <cellStyle name="Commentaire 4" xfId="23149" hidden="1" xr:uid="{00000000-0005-0000-0000-000054560000}"/>
    <cellStyle name="Commentaire 4" xfId="23365" hidden="1" xr:uid="{00000000-0005-0000-0000-000055560000}"/>
    <cellStyle name="Commentaire 4" xfId="23319" hidden="1" xr:uid="{00000000-0005-0000-0000-000056560000}"/>
    <cellStyle name="Commentaire 4" xfId="23407" hidden="1" xr:uid="{00000000-0005-0000-0000-000057560000}"/>
    <cellStyle name="Commentaire 4" xfId="23521" hidden="1" xr:uid="{00000000-0005-0000-0000-000058560000}"/>
    <cellStyle name="Commentaire 4" xfId="23566" hidden="1" xr:uid="{00000000-0005-0000-0000-000059560000}"/>
    <cellStyle name="Commentaire 4" xfId="23605" hidden="1" xr:uid="{00000000-0005-0000-0000-00005A560000}"/>
    <cellStyle name="Commentaire 4" xfId="23641" hidden="1" xr:uid="{00000000-0005-0000-0000-00005B560000}"/>
    <cellStyle name="Commentaire 4" xfId="23676" hidden="1" xr:uid="{00000000-0005-0000-0000-00005C560000}"/>
    <cellStyle name="Commentaire 4" xfId="23715" hidden="1" xr:uid="{00000000-0005-0000-0000-00005D560000}"/>
    <cellStyle name="Commentaire 4" xfId="23885" hidden="1" xr:uid="{00000000-0005-0000-0000-00005E560000}"/>
    <cellStyle name="Commentaire 4" xfId="23976" hidden="1" xr:uid="{00000000-0005-0000-0000-00005F560000}"/>
    <cellStyle name="Commentaire 4" xfId="23915" hidden="1" xr:uid="{00000000-0005-0000-0000-000060560000}"/>
    <cellStyle name="Commentaire 4" xfId="24016" hidden="1" xr:uid="{00000000-0005-0000-0000-000061560000}"/>
    <cellStyle name="Commentaire 4" xfId="23945" hidden="1" xr:uid="{00000000-0005-0000-0000-000062560000}"/>
    <cellStyle name="Commentaire 4" xfId="23953" hidden="1" xr:uid="{00000000-0005-0000-0000-000063560000}"/>
    <cellStyle name="Commentaire 4" xfId="24068" hidden="1" xr:uid="{00000000-0005-0000-0000-000064560000}"/>
    <cellStyle name="Commentaire 4" xfId="24118" hidden="1" xr:uid="{00000000-0005-0000-0000-000065560000}"/>
    <cellStyle name="Commentaire 4" xfId="24168" hidden="1" xr:uid="{00000000-0005-0000-0000-000066560000}"/>
    <cellStyle name="Commentaire 4" xfId="24218" hidden="1" xr:uid="{00000000-0005-0000-0000-000067560000}"/>
    <cellStyle name="Commentaire 4" xfId="24267" hidden="1" xr:uid="{00000000-0005-0000-0000-000068560000}"/>
    <cellStyle name="Commentaire 4" xfId="24315" hidden="1" xr:uid="{00000000-0005-0000-0000-000069560000}"/>
    <cellStyle name="Commentaire 4" xfId="24362" hidden="1" xr:uid="{00000000-0005-0000-0000-00006A560000}"/>
    <cellStyle name="Commentaire 4" xfId="24408" hidden="1" xr:uid="{00000000-0005-0000-0000-00006B560000}"/>
    <cellStyle name="Commentaire 4" xfId="24623" hidden="1" xr:uid="{00000000-0005-0000-0000-00006C560000}"/>
    <cellStyle name="Commentaire 4" xfId="24578" hidden="1" xr:uid="{00000000-0005-0000-0000-00006D560000}"/>
    <cellStyle name="Commentaire 4" xfId="24664" hidden="1" xr:uid="{00000000-0005-0000-0000-00006E560000}"/>
    <cellStyle name="Commentaire 4" xfId="24777" hidden="1" xr:uid="{00000000-0005-0000-0000-00006F560000}"/>
    <cellStyle name="Commentaire 4" xfId="24822" hidden="1" xr:uid="{00000000-0005-0000-0000-000070560000}"/>
    <cellStyle name="Commentaire 4" xfId="24861" hidden="1" xr:uid="{00000000-0005-0000-0000-000071560000}"/>
    <cellStyle name="Commentaire 4" xfId="24897" hidden="1" xr:uid="{00000000-0005-0000-0000-000072560000}"/>
    <cellStyle name="Commentaire 4" xfId="24932" hidden="1" xr:uid="{00000000-0005-0000-0000-000073560000}"/>
    <cellStyle name="Commentaire 4" xfId="24971" hidden="1" xr:uid="{00000000-0005-0000-0000-000074560000}"/>
    <cellStyle name="Commentaire 4" xfId="23813" hidden="1" xr:uid="{00000000-0005-0000-0000-000075560000}"/>
    <cellStyle name="Commentaire 4" xfId="21505" hidden="1" xr:uid="{00000000-0005-0000-0000-000076560000}"/>
    <cellStyle name="Commentaire 4" xfId="16842" hidden="1" xr:uid="{00000000-0005-0000-0000-000077560000}"/>
    <cellStyle name="Commentaire 4" xfId="25057" hidden="1" xr:uid="{00000000-0005-0000-0000-000078560000}"/>
    <cellStyle name="Commentaire 4" xfId="21501" hidden="1" xr:uid="{00000000-0005-0000-0000-000079560000}"/>
    <cellStyle name="Commentaire 4" xfId="23779" hidden="1" xr:uid="{00000000-0005-0000-0000-00007A560000}"/>
    <cellStyle name="Commentaire 4" xfId="25110" hidden="1" xr:uid="{00000000-0005-0000-0000-00007B560000}"/>
    <cellStyle name="Commentaire 4" xfId="25160" hidden="1" xr:uid="{00000000-0005-0000-0000-00007C560000}"/>
    <cellStyle name="Commentaire 4" xfId="25210" hidden="1" xr:uid="{00000000-0005-0000-0000-00007D560000}"/>
    <cellStyle name="Commentaire 4" xfId="25260" hidden="1" xr:uid="{00000000-0005-0000-0000-00007E560000}"/>
    <cellStyle name="Commentaire 4" xfId="25309" hidden="1" xr:uid="{00000000-0005-0000-0000-00007F560000}"/>
    <cellStyle name="Commentaire 4" xfId="25357" hidden="1" xr:uid="{00000000-0005-0000-0000-000080560000}"/>
    <cellStyle name="Commentaire 4" xfId="25404" hidden="1" xr:uid="{00000000-0005-0000-0000-000081560000}"/>
    <cellStyle name="Commentaire 4" xfId="25449" hidden="1" xr:uid="{00000000-0005-0000-0000-000082560000}"/>
    <cellStyle name="Commentaire 4" xfId="25661" hidden="1" xr:uid="{00000000-0005-0000-0000-000083560000}"/>
    <cellStyle name="Commentaire 4" xfId="25617" hidden="1" xr:uid="{00000000-0005-0000-0000-000084560000}"/>
    <cellStyle name="Commentaire 4" xfId="25703" hidden="1" xr:uid="{00000000-0005-0000-0000-000085560000}"/>
    <cellStyle name="Commentaire 4" xfId="25816" hidden="1" xr:uid="{00000000-0005-0000-0000-000086560000}"/>
    <cellStyle name="Commentaire 4" xfId="25861" hidden="1" xr:uid="{00000000-0005-0000-0000-000087560000}"/>
    <cellStyle name="Commentaire 4" xfId="25900" hidden="1" xr:uid="{00000000-0005-0000-0000-000088560000}"/>
    <cellStyle name="Commentaire 4" xfId="25936" hidden="1" xr:uid="{00000000-0005-0000-0000-000089560000}"/>
    <cellStyle name="Commentaire 4" xfId="25971" hidden="1" xr:uid="{00000000-0005-0000-0000-00008A560000}"/>
    <cellStyle name="Commentaire 4" xfId="26009" hidden="1" xr:uid="{00000000-0005-0000-0000-00008B560000}"/>
    <cellStyle name="Commentaire 4" xfId="26150" hidden="1" xr:uid="{00000000-0005-0000-0000-00008C560000}"/>
    <cellStyle name="Commentaire 4" xfId="26241" hidden="1" xr:uid="{00000000-0005-0000-0000-00008D560000}"/>
    <cellStyle name="Commentaire 4" xfId="26180" hidden="1" xr:uid="{00000000-0005-0000-0000-00008E560000}"/>
    <cellStyle name="Commentaire 4" xfId="26281" hidden="1" xr:uid="{00000000-0005-0000-0000-00008F560000}"/>
    <cellStyle name="Commentaire 4" xfId="26210" hidden="1" xr:uid="{00000000-0005-0000-0000-000090560000}"/>
    <cellStyle name="Commentaire 4" xfId="26218" hidden="1" xr:uid="{00000000-0005-0000-0000-000091560000}"/>
    <cellStyle name="Commentaire 4" xfId="26333" hidden="1" xr:uid="{00000000-0005-0000-0000-000092560000}"/>
    <cellStyle name="Commentaire 4" xfId="26383" hidden="1" xr:uid="{00000000-0005-0000-0000-000093560000}"/>
    <cellStyle name="Commentaire 4" xfId="26433" hidden="1" xr:uid="{00000000-0005-0000-0000-000094560000}"/>
    <cellStyle name="Commentaire 4" xfId="26483" hidden="1" xr:uid="{00000000-0005-0000-0000-000095560000}"/>
    <cellStyle name="Commentaire 4" xfId="26532" hidden="1" xr:uid="{00000000-0005-0000-0000-000096560000}"/>
    <cellStyle name="Commentaire 4" xfId="26580" hidden="1" xr:uid="{00000000-0005-0000-0000-000097560000}"/>
    <cellStyle name="Commentaire 4" xfId="26627" hidden="1" xr:uid="{00000000-0005-0000-0000-000098560000}"/>
    <cellStyle name="Commentaire 4" xfId="26673" hidden="1" xr:uid="{00000000-0005-0000-0000-000099560000}"/>
    <cellStyle name="Commentaire 4" xfId="26887" hidden="1" xr:uid="{00000000-0005-0000-0000-00009A560000}"/>
    <cellStyle name="Commentaire 4" xfId="26843" hidden="1" xr:uid="{00000000-0005-0000-0000-00009B560000}"/>
    <cellStyle name="Commentaire 4" xfId="26928" hidden="1" xr:uid="{00000000-0005-0000-0000-00009C560000}"/>
    <cellStyle name="Commentaire 4" xfId="27040" hidden="1" xr:uid="{00000000-0005-0000-0000-00009D560000}"/>
    <cellStyle name="Commentaire 4" xfId="27085" hidden="1" xr:uid="{00000000-0005-0000-0000-00009E560000}"/>
    <cellStyle name="Commentaire 4" xfId="27124" hidden="1" xr:uid="{00000000-0005-0000-0000-00009F560000}"/>
    <cellStyle name="Commentaire 4" xfId="27160" hidden="1" xr:uid="{00000000-0005-0000-0000-0000A0560000}"/>
    <cellStyle name="Commentaire 4" xfId="27195" hidden="1" xr:uid="{00000000-0005-0000-0000-0000A1560000}"/>
    <cellStyle name="Commentaire 4" xfId="27233" hidden="1" xr:uid="{00000000-0005-0000-0000-0000A2560000}"/>
    <cellStyle name="Commentaire 4" xfId="26079" hidden="1" xr:uid="{00000000-0005-0000-0000-0000A3560000}"/>
    <cellStyle name="Commentaire 4" xfId="19167" hidden="1" xr:uid="{00000000-0005-0000-0000-0000A4560000}"/>
    <cellStyle name="Commentaire 4" xfId="25269" hidden="1" xr:uid="{00000000-0005-0000-0000-0000A5560000}"/>
    <cellStyle name="Commentaire 4" xfId="27293" hidden="1" xr:uid="{00000000-0005-0000-0000-0000A6560000}"/>
    <cellStyle name="Commentaire 4" xfId="23789" hidden="1" xr:uid="{00000000-0005-0000-0000-0000A7560000}"/>
    <cellStyle name="Commentaire 4" xfId="25019" hidden="1" xr:uid="{00000000-0005-0000-0000-0000A8560000}"/>
    <cellStyle name="Commentaire 4" xfId="27345" hidden="1" xr:uid="{00000000-0005-0000-0000-0000A9560000}"/>
    <cellStyle name="Commentaire 4" xfId="27394" hidden="1" xr:uid="{00000000-0005-0000-0000-0000AA560000}"/>
    <cellStyle name="Commentaire 4" xfId="27443" hidden="1" xr:uid="{00000000-0005-0000-0000-0000AB560000}"/>
    <cellStyle name="Commentaire 4" xfId="27492" hidden="1" xr:uid="{00000000-0005-0000-0000-0000AC560000}"/>
    <cellStyle name="Commentaire 4" xfId="27540" hidden="1" xr:uid="{00000000-0005-0000-0000-0000AD560000}"/>
    <cellStyle name="Commentaire 4" xfId="27587" hidden="1" xr:uid="{00000000-0005-0000-0000-0000AE560000}"/>
    <cellStyle name="Commentaire 4" xfId="27633" hidden="1" xr:uid="{00000000-0005-0000-0000-0000AF560000}"/>
    <cellStyle name="Commentaire 4" xfId="27679" hidden="1" xr:uid="{00000000-0005-0000-0000-0000B0560000}"/>
    <cellStyle name="Commentaire 4" xfId="27892" hidden="1" xr:uid="{00000000-0005-0000-0000-0000B1560000}"/>
    <cellStyle name="Commentaire 4" xfId="27849" hidden="1" xr:uid="{00000000-0005-0000-0000-0000B2560000}"/>
    <cellStyle name="Commentaire 4" xfId="27933" hidden="1" xr:uid="{00000000-0005-0000-0000-0000B3560000}"/>
    <cellStyle name="Commentaire 4" xfId="28045" hidden="1" xr:uid="{00000000-0005-0000-0000-0000B4560000}"/>
    <cellStyle name="Commentaire 4" xfId="28090" hidden="1" xr:uid="{00000000-0005-0000-0000-0000B5560000}"/>
    <cellStyle name="Commentaire 4" xfId="28129" hidden="1" xr:uid="{00000000-0005-0000-0000-0000B6560000}"/>
    <cellStyle name="Commentaire 4" xfId="28165" hidden="1" xr:uid="{00000000-0005-0000-0000-0000B7560000}"/>
    <cellStyle name="Commentaire 4" xfId="28200" hidden="1" xr:uid="{00000000-0005-0000-0000-0000B8560000}"/>
    <cellStyle name="Commentaire 4" xfId="28238" hidden="1" xr:uid="{00000000-0005-0000-0000-0000B9560000}"/>
    <cellStyle name="Commentaire 4" xfId="28357" hidden="1" xr:uid="{00000000-0005-0000-0000-0000BA560000}"/>
    <cellStyle name="Commentaire 4" xfId="28447" hidden="1" xr:uid="{00000000-0005-0000-0000-0000BB560000}"/>
    <cellStyle name="Commentaire 4" xfId="28387" hidden="1" xr:uid="{00000000-0005-0000-0000-0000BC560000}"/>
    <cellStyle name="Commentaire 4" xfId="28487" hidden="1" xr:uid="{00000000-0005-0000-0000-0000BD560000}"/>
    <cellStyle name="Commentaire 4" xfId="28417" hidden="1" xr:uid="{00000000-0005-0000-0000-0000BE560000}"/>
    <cellStyle name="Commentaire 4" xfId="28425" hidden="1" xr:uid="{00000000-0005-0000-0000-0000BF560000}"/>
    <cellStyle name="Commentaire 4" xfId="28539" hidden="1" xr:uid="{00000000-0005-0000-0000-0000C0560000}"/>
    <cellStyle name="Commentaire 4" xfId="28589" hidden="1" xr:uid="{00000000-0005-0000-0000-0000C1560000}"/>
    <cellStyle name="Commentaire 4" xfId="28639" hidden="1" xr:uid="{00000000-0005-0000-0000-0000C2560000}"/>
    <cellStyle name="Commentaire 4" xfId="28689" hidden="1" xr:uid="{00000000-0005-0000-0000-0000C3560000}"/>
    <cellStyle name="Commentaire 4" xfId="28738" hidden="1" xr:uid="{00000000-0005-0000-0000-0000C4560000}"/>
    <cellStyle name="Commentaire 4" xfId="28786" hidden="1" xr:uid="{00000000-0005-0000-0000-0000C5560000}"/>
    <cellStyle name="Commentaire 4" xfId="28833" hidden="1" xr:uid="{00000000-0005-0000-0000-0000C6560000}"/>
    <cellStyle name="Commentaire 4" xfId="28879" hidden="1" xr:uid="{00000000-0005-0000-0000-0000C7560000}"/>
    <cellStyle name="Commentaire 4" xfId="29092" hidden="1" xr:uid="{00000000-0005-0000-0000-0000C8560000}"/>
    <cellStyle name="Commentaire 4" xfId="29049" hidden="1" xr:uid="{00000000-0005-0000-0000-0000C9560000}"/>
    <cellStyle name="Commentaire 4" xfId="29133" hidden="1" xr:uid="{00000000-0005-0000-0000-0000CA560000}"/>
    <cellStyle name="Commentaire 4" xfId="29245" hidden="1" xr:uid="{00000000-0005-0000-0000-0000CB560000}"/>
    <cellStyle name="Commentaire 4" xfId="29290" hidden="1" xr:uid="{00000000-0005-0000-0000-0000CC560000}"/>
    <cellStyle name="Commentaire 4" xfId="29329" hidden="1" xr:uid="{00000000-0005-0000-0000-0000CD560000}"/>
    <cellStyle name="Commentaire 4" xfId="29365" hidden="1" xr:uid="{00000000-0005-0000-0000-0000CE560000}"/>
    <cellStyle name="Commentaire 4" xfId="29400" hidden="1" xr:uid="{00000000-0005-0000-0000-0000CF560000}"/>
    <cellStyle name="Commentaire 4" xfId="29438" hidden="1" xr:uid="{00000000-0005-0000-0000-0000D0560000}"/>
    <cellStyle name="Commentaire 4" xfId="28288" hidden="1" xr:uid="{00000000-0005-0000-0000-0000D1560000}"/>
    <cellStyle name="Commentaire 4" xfId="29589" hidden="1" xr:uid="{00000000-0005-0000-0000-0000D2560000}"/>
    <cellStyle name="Commentaire 4" xfId="29532" hidden="1" xr:uid="{00000000-0005-0000-0000-0000D3560000}"/>
    <cellStyle name="Commentaire 4" xfId="29629" hidden="1" xr:uid="{00000000-0005-0000-0000-0000D4560000}"/>
    <cellStyle name="Commentaire 4" xfId="29560" hidden="1" xr:uid="{00000000-0005-0000-0000-0000D5560000}"/>
    <cellStyle name="Commentaire 4" xfId="29568" hidden="1" xr:uid="{00000000-0005-0000-0000-0000D6560000}"/>
    <cellStyle name="Commentaire 4" xfId="29681" hidden="1" xr:uid="{00000000-0005-0000-0000-0000D7560000}"/>
    <cellStyle name="Commentaire 4" xfId="29730" hidden="1" xr:uid="{00000000-0005-0000-0000-0000D8560000}"/>
    <cellStyle name="Commentaire 4" xfId="29779" hidden="1" xr:uid="{00000000-0005-0000-0000-0000D9560000}"/>
    <cellStyle name="Commentaire 4" xfId="29828" hidden="1" xr:uid="{00000000-0005-0000-0000-0000DA560000}"/>
    <cellStyle name="Commentaire 4" xfId="29876" hidden="1" xr:uid="{00000000-0005-0000-0000-0000DB560000}"/>
    <cellStyle name="Commentaire 4" xfId="29923" hidden="1" xr:uid="{00000000-0005-0000-0000-0000DC560000}"/>
    <cellStyle name="Commentaire 4" xfId="29969" hidden="1" xr:uid="{00000000-0005-0000-0000-0000DD560000}"/>
    <cellStyle name="Commentaire 4" xfId="30014" hidden="1" xr:uid="{00000000-0005-0000-0000-0000DE560000}"/>
    <cellStyle name="Commentaire 4" xfId="30224" hidden="1" xr:uid="{00000000-0005-0000-0000-0000DF560000}"/>
    <cellStyle name="Commentaire 4" xfId="30182" hidden="1" xr:uid="{00000000-0005-0000-0000-0000E0560000}"/>
    <cellStyle name="Commentaire 4" xfId="30265" hidden="1" xr:uid="{00000000-0005-0000-0000-0000E1560000}"/>
    <cellStyle name="Commentaire 4" xfId="30377" hidden="1" xr:uid="{00000000-0005-0000-0000-0000E2560000}"/>
    <cellStyle name="Commentaire 4" xfId="30422" hidden="1" xr:uid="{00000000-0005-0000-0000-0000E3560000}"/>
    <cellStyle name="Commentaire 4" xfId="30461" hidden="1" xr:uid="{00000000-0005-0000-0000-0000E4560000}"/>
    <cellStyle name="Commentaire 4" xfId="30497" hidden="1" xr:uid="{00000000-0005-0000-0000-0000E5560000}"/>
    <cellStyle name="Commentaire 4" xfId="30532" hidden="1" xr:uid="{00000000-0005-0000-0000-0000E6560000}"/>
    <cellStyle name="Commentaire 4" xfId="30570" hidden="1" xr:uid="{00000000-0005-0000-0000-0000E7560000}"/>
    <cellStyle name="Commentaire 4" xfId="30689" hidden="1" xr:uid="{00000000-0005-0000-0000-0000E8560000}"/>
    <cellStyle name="Commentaire 4" xfId="30779" hidden="1" xr:uid="{00000000-0005-0000-0000-0000E9560000}"/>
    <cellStyle name="Commentaire 4" xfId="30719" hidden="1" xr:uid="{00000000-0005-0000-0000-0000EA560000}"/>
    <cellStyle name="Commentaire 4" xfId="30819" hidden="1" xr:uid="{00000000-0005-0000-0000-0000EB560000}"/>
    <cellStyle name="Commentaire 4" xfId="30749" hidden="1" xr:uid="{00000000-0005-0000-0000-0000EC560000}"/>
    <cellStyle name="Commentaire 4" xfId="30757" hidden="1" xr:uid="{00000000-0005-0000-0000-0000ED560000}"/>
    <cellStyle name="Commentaire 4" xfId="30871" hidden="1" xr:uid="{00000000-0005-0000-0000-0000EE560000}"/>
    <cellStyle name="Commentaire 4" xfId="30921" hidden="1" xr:uid="{00000000-0005-0000-0000-0000EF560000}"/>
    <cellStyle name="Commentaire 4" xfId="30971" hidden="1" xr:uid="{00000000-0005-0000-0000-0000F0560000}"/>
    <cellStyle name="Commentaire 4" xfId="31021" hidden="1" xr:uid="{00000000-0005-0000-0000-0000F1560000}"/>
    <cellStyle name="Commentaire 4" xfId="31070" hidden="1" xr:uid="{00000000-0005-0000-0000-0000F2560000}"/>
    <cellStyle name="Commentaire 4" xfId="31118" hidden="1" xr:uid="{00000000-0005-0000-0000-0000F3560000}"/>
    <cellStyle name="Commentaire 4" xfId="31165" hidden="1" xr:uid="{00000000-0005-0000-0000-0000F4560000}"/>
    <cellStyle name="Commentaire 4" xfId="31211" hidden="1" xr:uid="{00000000-0005-0000-0000-0000F5560000}"/>
    <cellStyle name="Commentaire 4" xfId="31424" hidden="1" xr:uid="{00000000-0005-0000-0000-0000F6560000}"/>
    <cellStyle name="Commentaire 4" xfId="31381" hidden="1" xr:uid="{00000000-0005-0000-0000-0000F7560000}"/>
    <cellStyle name="Commentaire 4" xfId="31465" hidden="1" xr:uid="{00000000-0005-0000-0000-0000F8560000}"/>
    <cellStyle name="Commentaire 4" xfId="31577" hidden="1" xr:uid="{00000000-0005-0000-0000-0000F9560000}"/>
    <cellStyle name="Commentaire 4" xfId="31622" hidden="1" xr:uid="{00000000-0005-0000-0000-0000FA560000}"/>
    <cellStyle name="Commentaire 4" xfId="31661" hidden="1" xr:uid="{00000000-0005-0000-0000-0000FB560000}"/>
    <cellStyle name="Commentaire 4" xfId="31697" hidden="1" xr:uid="{00000000-0005-0000-0000-0000FC560000}"/>
    <cellStyle name="Commentaire 4" xfId="31732" hidden="1" xr:uid="{00000000-0005-0000-0000-0000FD560000}"/>
    <cellStyle name="Commentaire 4" xfId="31770" hidden="1" xr:uid="{00000000-0005-0000-0000-0000FE560000}"/>
    <cellStyle name="Commentaire 4" xfId="30620" xr:uid="{00000000-0005-0000-0000-0000FF560000}"/>
    <cellStyle name="Commentaire 5" xfId="140" hidden="1" xr:uid="{00000000-0005-0000-0000-000000570000}"/>
    <cellStyle name="Commentaire 5" xfId="242" hidden="1" xr:uid="{00000000-0005-0000-0000-000001570000}"/>
    <cellStyle name="Commentaire 5" xfId="314" hidden="1" xr:uid="{00000000-0005-0000-0000-000002570000}"/>
    <cellStyle name="Commentaire 5" xfId="364" hidden="1" xr:uid="{00000000-0005-0000-0000-000003570000}"/>
    <cellStyle name="Commentaire 5" xfId="414" hidden="1" xr:uid="{00000000-0005-0000-0000-000004570000}"/>
    <cellStyle name="Commentaire 5" xfId="464" hidden="1" xr:uid="{00000000-0005-0000-0000-000005570000}"/>
    <cellStyle name="Commentaire 5" xfId="513" hidden="1" xr:uid="{00000000-0005-0000-0000-000006570000}"/>
    <cellStyle name="Commentaire 5" xfId="562" hidden="1" xr:uid="{00000000-0005-0000-0000-000007570000}"/>
    <cellStyle name="Commentaire 5" xfId="609" hidden="1" xr:uid="{00000000-0005-0000-0000-000008570000}"/>
    <cellStyle name="Commentaire 5" xfId="656" hidden="1" xr:uid="{00000000-0005-0000-0000-000009570000}"/>
    <cellStyle name="Commentaire 5" xfId="701" hidden="1" xr:uid="{00000000-0005-0000-0000-00000A570000}"/>
    <cellStyle name="Commentaire 5" xfId="740" hidden="1" xr:uid="{00000000-0005-0000-0000-00000B570000}"/>
    <cellStyle name="Commentaire 5" xfId="777" hidden="1" xr:uid="{00000000-0005-0000-0000-00000C570000}"/>
    <cellStyle name="Commentaire 5" xfId="811" hidden="1" xr:uid="{00000000-0005-0000-0000-00000D570000}"/>
    <cellStyle name="Commentaire 5" xfId="894" hidden="1" xr:uid="{00000000-0005-0000-0000-00000E570000}"/>
    <cellStyle name="Commentaire 5" xfId="974" hidden="1" xr:uid="{00000000-0005-0000-0000-00000F570000}"/>
    <cellStyle name="Commentaire 5" xfId="998" hidden="1" xr:uid="{00000000-0005-0000-0000-000010570000}"/>
    <cellStyle name="Commentaire 5" xfId="858" hidden="1" xr:uid="{00000000-0005-0000-0000-000011570000}"/>
    <cellStyle name="Commentaire 5" xfId="921" hidden="1" xr:uid="{00000000-0005-0000-0000-000012570000}"/>
    <cellStyle name="Commentaire 5" xfId="984" hidden="1" xr:uid="{00000000-0005-0000-0000-000013570000}"/>
    <cellStyle name="Commentaire 5" xfId="1034" hidden="1" xr:uid="{00000000-0005-0000-0000-000014570000}"/>
    <cellStyle name="Commentaire 5" xfId="1080" hidden="1" xr:uid="{00000000-0005-0000-0000-000015570000}"/>
    <cellStyle name="Commentaire 5" xfId="1260" hidden="1" xr:uid="{00000000-0005-0000-0000-000016570000}"/>
    <cellStyle name="Commentaire 5" xfId="1516" hidden="1" xr:uid="{00000000-0005-0000-0000-000017570000}"/>
    <cellStyle name="Commentaire 5" xfId="1618" hidden="1" xr:uid="{00000000-0005-0000-0000-000018570000}"/>
    <cellStyle name="Commentaire 5" xfId="1690" hidden="1" xr:uid="{00000000-0005-0000-0000-000019570000}"/>
    <cellStyle name="Commentaire 5" xfId="1740" hidden="1" xr:uid="{00000000-0005-0000-0000-00001A570000}"/>
    <cellStyle name="Commentaire 5" xfId="1790" hidden="1" xr:uid="{00000000-0005-0000-0000-00001B570000}"/>
    <cellStyle name="Commentaire 5" xfId="1840" hidden="1" xr:uid="{00000000-0005-0000-0000-00001C570000}"/>
    <cellStyle name="Commentaire 5" xfId="1889" hidden="1" xr:uid="{00000000-0005-0000-0000-00001D570000}"/>
    <cellStyle name="Commentaire 5" xfId="1938" hidden="1" xr:uid="{00000000-0005-0000-0000-00001E570000}"/>
    <cellStyle name="Commentaire 5" xfId="1985" hidden="1" xr:uid="{00000000-0005-0000-0000-00001F570000}"/>
    <cellStyle name="Commentaire 5" xfId="2032" hidden="1" xr:uid="{00000000-0005-0000-0000-000020570000}"/>
    <cellStyle name="Commentaire 5" xfId="2077" hidden="1" xr:uid="{00000000-0005-0000-0000-000021570000}"/>
    <cellStyle name="Commentaire 5" xfId="2116" hidden="1" xr:uid="{00000000-0005-0000-0000-000022570000}"/>
    <cellStyle name="Commentaire 5" xfId="2153" hidden="1" xr:uid="{00000000-0005-0000-0000-000023570000}"/>
    <cellStyle name="Commentaire 5" xfId="2187" hidden="1" xr:uid="{00000000-0005-0000-0000-000024570000}"/>
    <cellStyle name="Commentaire 5" xfId="2270" hidden="1" xr:uid="{00000000-0005-0000-0000-000025570000}"/>
    <cellStyle name="Commentaire 5" xfId="2350" hidden="1" xr:uid="{00000000-0005-0000-0000-000026570000}"/>
    <cellStyle name="Commentaire 5" xfId="2374" hidden="1" xr:uid="{00000000-0005-0000-0000-000027570000}"/>
    <cellStyle name="Commentaire 5" xfId="2234" hidden="1" xr:uid="{00000000-0005-0000-0000-000028570000}"/>
    <cellStyle name="Commentaire 5" xfId="2297" hidden="1" xr:uid="{00000000-0005-0000-0000-000029570000}"/>
    <cellStyle name="Commentaire 5" xfId="2360" hidden="1" xr:uid="{00000000-0005-0000-0000-00002A570000}"/>
    <cellStyle name="Commentaire 5" xfId="2410" hidden="1" xr:uid="{00000000-0005-0000-0000-00002B570000}"/>
    <cellStyle name="Commentaire 5" xfId="2456" hidden="1" xr:uid="{00000000-0005-0000-0000-00002C570000}"/>
    <cellStyle name="Commentaire 5" xfId="2635" hidden="1" xr:uid="{00000000-0005-0000-0000-00002D570000}"/>
    <cellStyle name="Commentaire 5" xfId="1434" hidden="1" xr:uid="{00000000-0005-0000-0000-00002E570000}"/>
    <cellStyle name="Commentaire 5" xfId="2813" hidden="1" xr:uid="{00000000-0005-0000-0000-00002F570000}"/>
    <cellStyle name="Commentaire 5" xfId="2885" hidden="1" xr:uid="{00000000-0005-0000-0000-000030570000}"/>
    <cellStyle name="Commentaire 5" xfId="2934" hidden="1" xr:uid="{00000000-0005-0000-0000-000031570000}"/>
    <cellStyle name="Commentaire 5" xfId="2984" hidden="1" xr:uid="{00000000-0005-0000-0000-000032570000}"/>
    <cellStyle name="Commentaire 5" xfId="3034" hidden="1" xr:uid="{00000000-0005-0000-0000-000033570000}"/>
    <cellStyle name="Commentaire 5" xfId="3083" hidden="1" xr:uid="{00000000-0005-0000-0000-000034570000}"/>
    <cellStyle name="Commentaire 5" xfId="3132" hidden="1" xr:uid="{00000000-0005-0000-0000-000035570000}"/>
    <cellStyle name="Commentaire 5" xfId="3179" hidden="1" xr:uid="{00000000-0005-0000-0000-000036570000}"/>
    <cellStyle name="Commentaire 5" xfId="3226" hidden="1" xr:uid="{00000000-0005-0000-0000-000037570000}"/>
    <cellStyle name="Commentaire 5" xfId="3271" hidden="1" xr:uid="{00000000-0005-0000-0000-000038570000}"/>
    <cellStyle name="Commentaire 5" xfId="3310" hidden="1" xr:uid="{00000000-0005-0000-0000-000039570000}"/>
    <cellStyle name="Commentaire 5" xfId="3347" hidden="1" xr:uid="{00000000-0005-0000-0000-00003A570000}"/>
    <cellStyle name="Commentaire 5" xfId="3381" hidden="1" xr:uid="{00000000-0005-0000-0000-00003B570000}"/>
    <cellStyle name="Commentaire 5" xfId="3463" hidden="1" xr:uid="{00000000-0005-0000-0000-00003C570000}"/>
    <cellStyle name="Commentaire 5" xfId="3543" hidden="1" xr:uid="{00000000-0005-0000-0000-00003D570000}"/>
    <cellStyle name="Commentaire 5" xfId="3566" hidden="1" xr:uid="{00000000-0005-0000-0000-00003E570000}"/>
    <cellStyle name="Commentaire 5" xfId="3428" hidden="1" xr:uid="{00000000-0005-0000-0000-00003F570000}"/>
    <cellStyle name="Commentaire 5" xfId="3490" hidden="1" xr:uid="{00000000-0005-0000-0000-000040570000}"/>
    <cellStyle name="Commentaire 5" xfId="3553" hidden="1" xr:uid="{00000000-0005-0000-0000-000041570000}"/>
    <cellStyle name="Commentaire 5" xfId="3602" hidden="1" xr:uid="{00000000-0005-0000-0000-000042570000}"/>
    <cellStyle name="Commentaire 5" xfId="3648" hidden="1" xr:uid="{00000000-0005-0000-0000-000043570000}"/>
    <cellStyle name="Commentaire 5" xfId="3826" hidden="1" xr:uid="{00000000-0005-0000-0000-000044570000}"/>
    <cellStyle name="Commentaire 5" xfId="2681" hidden="1" xr:uid="{00000000-0005-0000-0000-000045570000}"/>
    <cellStyle name="Commentaire 5" xfId="1410" hidden="1" xr:uid="{00000000-0005-0000-0000-000046570000}"/>
    <cellStyle name="Commentaire 5" xfId="3995" hidden="1" xr:uid="{00000000-0005-0000-0000-000047570000}"/>
    <cellStyle name="Commentaire 5" xfId="4045" hidden="1" xr:uid="{00000000-0005-0000-0000-000048570000}"/>
    <cellStyle name="Commentaire 5" xfId="4095" hidden="1" xr:uid="{00000000-0005-0000-0000-000049570000}"/>
    <cellStyle name="Commentaire 5" xfId="4145" hidden="1" xr:uid="{00000000-0005-0000-0000-00004A570000}"/>
    <cellStyle name="Commentaire 5" xfId="4194" hidden="1" xr:uid="{00000000-0005-0000-0000-00004B570000}"/>
    <cellStyle name="Commentaire 5" xfId="4243" hidden="1" xr:uid="{00000000-0005-0000-0000-00004C570000}"/>
    <cellStyle name="Commentaire 5" xfId="4290" hidden="1" xr:uid="{00000000-0005-0000-0000-00004D570000}"/>
    <cellStyle name="Commentaire 5" xfId="4337" hidden="1" xr:uid="{00000000-0005-0000-0000-00004E570000}"/>
    <cellStyle name="Commentaire 5" xfId="4382" hidden="1" xr:uid="{00000000-0005-0000-0000-00004F570000}"/>
    <cellStyle name="Commentaire 5" xfId="4421" hidden="1" xr:uid="{00000000-0005-0000-0000-000050570000}"/>
    <cellStyle name="Commentaire 5" xfId="4458" hidden="1" xr:uid="{00000000-0005-0000-0000-000051570000}"/>
    <cellStyle name="Commentaire 5" xfId="4492" hidden="1" xr:uid="{00000000-0005-0000-0000-000052570000}"/>
    <cellStyle name="Commentaire 5" xfId="4569" hidden="1" xr:uid="{00000000-0005-0000-0000-000053570000}"/>
    <cellStyle name="Commentaire 5" xfId="4648" hidden="1" xr:uid="{00000000-0005-0000-0000-000054570000}"/>
    <cellStyle name="Commentaire 5" xfId="4670" hidden="1" xr:uid="{00000000-0005-0000-0000-000055570000}"/>
    <cellStyle name="Commentaire 5" xfId="4536" hidden="1" xr:uid="{00000000-0005-0000-0000-000056570000}"/>
    <cellStyle name="Commentaire 5" xfId="4596" hidden="1" xr:uid="{00000000-0005-0000-0000-000057570000}"/>
    <cellStyle name="Commentaire 5" xfId="4658" hidden="1" xr:uid="{00000000-0005-0000-0000-000058570000}"/>
    <cellStyle name="Commentaire 5" xfId="4706" hidden="1" xr:uid="{00000000-0005-0000-0000-000059570000}"/>
    <cellStyle name="Commentaire 5" xfId="4752" hidden="1" xr:uid="{00000000-0005-0000-0000-00005A570000}"/>
    <cellStyle name="Commentaire 5" xfId="4926" hidden="1" xr:uid="{00000000-0005-0000-0000-00005B570000}"/>
    <cellStyle name="Commentaire 5" xfId="3867" hidden="1" xr:uid="{00000000-0005-0000-0000-00005C570000}"/>
    <cellStyle name="Commentaire 5" xfId="5024" hidden="1" xr:uid="{00000000-0005-0000-0000-00005D570000}"/>
    <cellStyle name="Commentaire 5" xfId="5095" hidden="1" xr:uid="{00000000-0005-0000-0000-00005E570000}"/>
    <cellStyle name="Commentaire 5" xfId="5144" hidden="1" xr:uid="{00000000-0005-0000-0000-00005F570000}"/>
    <cellStyle name="Commentaire 5" xfId="5194" hidden="1" xr:uid="{00000000-0005-0000-0000-000060570000}"/>
    <cellStyle name="Commentaire 5" xfId="5244" hidden="1" xr:uid="{00000000-0005-0000-0000-000061570000}"/>
    <cellStyle name="Commentaire 5" xfId="5293" hidden="1" xr:uid="{00000000-0005-0000-0000-000062570000}"/>
    <cellStyle name="Commentaire 5" xfId="5342" hidden="1" xr:uid="{00000000-0005-0000-0000-000063570000}"/>
    <cellStyle name="Commentaire 5" xfId="5389" hidden="1" xr:uid="{00000000-0005-0000-0000-000064570000}"/>
    <cellStyle name="Commentaire 5" xfId="5436" hidden="1" xr:uid="{00000000-0005-0000-0000-000065570000}"/>
    <cellStyle name="Commentaire 5" xfId="5481" hidden="1" xr:uid="{00000000-0005-0000-0000-000066570000}"/>
    <cellStyle name="Commentaire 5" xfId="5520" hidden="1" xr:uid="{00000000-0005-0000-0000-000067570000}"/>
    <cellStyle name="Commentaire 5" xfId="5557" hidden="1" xr:uid="{00000000-0005-0000-0000-000068570000}"/>
    <cellStyle name="Commentaire 5" xfId="5591" hidden="1" xr:uid="{00000000-0005-0000-0000-000069570000}"/>
    <cellStyle name="Commentaire 5" xfId="5668" hidden="1" xr:uid="{00000000-0005-0000-0000-00006A570000}"/>
    <cellStyle name="Commentaire 5" xfId="5746" hidden="1" xr:uid="{00000000-0005-0000-0000-00006B570000}"/>
    <cellStyle name="Commentaire 5" xfId="5767" hidden="1" xr:uid="{00000000-0005-0000-0000-00006C570000}"/>
    <cellStyle name="Commentaire 5" xfId="5635" hidden="1" xr:uid="{00000000-0005-0000-0000-00006D570000}"/>
    <cellStyle name="Commentaire 5" xfId="5695" hidden="1" xr:uid="{00000000-0005-0000-0000-00006E570000}"/>
    <cellStyle name="Commentaire 5" xfId="5755" hidden="1" xr:uid="{00000000-0005-0000-0000-00006F570000}"/>
    <cellStyle name="Commentaire 5" xfId="5803" hidden="1" xr:uid="{00000000-0005-0000-0000-000070570000}"/>
    <cellStyle name="Commentaire 5" xfId="5849" hidden="1" xr:uid="{00000000-0005-0000-0000-000071570000}"/>
    <cellStyle name="Commentaire 5" xfId="6023" hidden="1" xr:uid="{00000000-0005-0000-0000-000072570000}"/>
    <cellStyle name="Commentaire 5" xfId="6199" hidden="1" xr:uid="{00000000-0005-0000-0000-000073570000}"/>
    <cellStyle name="Commentaire 5" xfId="6301" hidden="1" xr:uid="{00000000-0005-0000-0000-000074570000}"/>
    <cellStyle name="Commentaire 5" xfId="6373" hidden="1" xr:uid="{00000000-0005-0000-0000-000075570000}"/>
    <cellStyle name="Commentaire 5" xfId="6423" hidden="1" xr:uid="{00000000-0005-0000-0000-000076570000}"/>
    <cellStyle name="Commentaire 5" xfId="6473" hidden="1" xr:uid="{00000000-0005-0000-0000-000077570000}"/>
    <cellStyle name="Commentaire 5" xfId="6523" hidden="1" xr:uid="{00000000-0005-0000-0000-000078570000}"/>
    <cellStyle name="Commentaire 5" xfId="6572" hidden="1" xr:uid="{00000000-0005-0000-0000-000079570000}"/>
    <cellStyle name="Commentaire 5" xfId="6621" hidden="1" xr:uid="{00000000-0005-0000-0000-00007A570000}"/>
    <cellStyle name="Commentaire 5" xfId="6668" hidden="1" xr:uid="{00000000-0005-0000-0000-00007B570000}"/>
    <cellStyle name="Commentaire 5" xfId="6715" hidden="1" xr:uid="{00000000-0005-0000-0000-00007C570000}"/>
    <cellStyle name="Commentaire 5" xfId="6760" hidden="1" xr:uid="{00000000-0005-0000-0000-00007D570000}"/>
    <cellStyle name="Commentaire 5" xfId="6799" hidden="1" xr:uid="{00000000-0005-0000-0000-00007E570000}"/>
    <cellStyle name="Commentaire 5" xfId="6836" hidden="1" xr:uid="{00000000-0005-0000-0000-00007F570000}"/>
    <cellStyle name="Commentaire 5" xfId="6870" hidden="1" xr:uid="{00000000-0005-0000-0000-000080570000}"/>
    <cellStyle name="Commentaire 5" xfId="6951" hidden="1" xr:uid="{00000000-0005-0000-0000-000081570000}"/>
    <cellStyle name="Commentaire 5" xfId="7031" hidden="1" xr:uid="{00000000-0005-0000-0000-000082570000}"/>
    <cellStyle name="Commentaire 5" xfId="7055" hidden="1" xr:uid="{00000000-0005-0000-0000-000083570000}"/>
    <cellStyle name="Commentaire 5" xfId="6916" hidden="1" xr:uid="{00000000-0005-0000-0000-000084570000}"/>
    <cellStyle name="Commentaire 5" xfId="6978" hidden="1" xr:uid="{00000000-0005-0000-0000-000085570000}"/>
    <cellStyle name="Commentaire 5" xfId="7041" hidden="1" xr:uid="{00000000-0005-0000-0000-000086570000}"/>
    <cellStyle name="Commentaire 5" xfId="7091" hidden="1" xr:uid="{00000000-0005-0000-0000-000087570000}"/>
    <cellStyle name="Commentaire 5" xfId="7137" hidden="1" xr:uid="{00000000-0005-0000-0000-000088570000}"/>
    <cellStyle name="Commentaire 5" xfId="7316" hidden="1" xr:uid="{00000000-0005-0000-0000-000089570000}"/>
    <cellStyle name="Commentaire 5" xfId="7476" hidden="1" xr:uid="{00000000-0005-0000-0000-00008A570000}"/>
    <cellStyle name="Commentaire 5" xfId="7569" hidden="1" xr:uid="{00000000-0005-0000-0000-00008B570000}"/>
    <cellStyle name="Commentaire 5" xfId="7640" hidden="1" xr:uid="{00000000-0005-0000-0000-00008C570000}"/>
    <cellStyle name="Commentaire 5" xfId="7690" hidden="1" xr:uid="{00000000-0005-0000-0000-00008D570000}"/>
    <cellStyle name="Commentaire 5" xfId="7740" hidden="1" xr:uid="{00000000-0005-0000-0000-00008E570000}"/>
    <cellStyle name="Commentaire 5" xfId="7790" hidden="1" xr:uid="{00000000-0005-0000-0000-00008F570000}"/>
    <cellStyle name="Commentaire 5" xfId="7839" hidden="1" xr:uid="{00000000-0005-0000-0000-000090570000}"/>
    <cellStyle name="Commentaire 5" xfId="7888" hidden="1" xr:uid="{00000000-0005-0000-0000-000091570000}"/>
    <cellStyle name="Commentaire 5" xfId="7935" hidden="1" xr:uid="{00000000-0005-0000-0000-000092570000}"/>
    <cellStyle name="Commentaire 5" xfId="7982" hidden="1" xr:uid="{00000000-0005-0000-0000-000093570000}"/>
    <cellStyle name="Commentaire 5" xfId="8027" hidden="1" xr:uid="{00000000-0005-0000-0000-000094570000}"/>
    <cellStyle name="Commentaire 5" xfId="8066" hidden="1" xr:uid="{00000000-0005-0000-0000-000095570000}"/>
    <cellStyle name="Commentaire 5" xfId="8103" hidden="1" xr:uid="{00000000-0005-0000-0000-000096570000}"/>
    <cellStyle name="Commentaire 5" xfId="8137" hidden="1" xr:uid="{00000000-0005-0000-0000-000097570000}"/>
    <cellStyle name="Commentaire 5" xfId="8216" hidden="1" xr:uid="{00000000-0005-0000-0000-000098570000}"/>
    <cellStyle name="Commentaire 5" xfId="8294" hidden="1" xr:uid="{00000000-0005-0000-0000-000099570000}"/>
    <cellStyle name="Commentaire 5" xfId="8316" hidden="1" xr:uid="{00000000-0005-0000-0000-00009A570000}"/>
    <cellStyle name="Commentaire 5" xfId="8181" hidden="1" xr:uid="{00000000-0005-0000-0000-00009B570000}"/>
    <cellStyle name="Commentaire 5" xfId="8243" hidden="1" xr:uid="{00000000-0005-0000-0000-00009C570000}"/>
    <cellStyle name="Commentaire 5" xfId="8303" hidden="1" xr:uid="{00000000-0005-0000-0000-00009D570000}"/>
    <cellStyle name="Commentaire 5" xfId="8352" hidden="1" xr:uid="{00000000-0005-0000-0000-00009E570000}"/>
    <cellStyle name="Commentaire 5" xfId="8398" hidden="1" xr:uid="{00000000-0005-0000-0000-00009F570000}"/>
    <cellStyle name="Commentaire 5" xfId="8574" hidden="1" xr:uid="{00000000-0005-0000-0000-0000A0570000}"/>
    <cellStyle name="Commentaire 5" xfId="7415" hidden="1" xr:uid="{00000000-0005-0000-0000-0000A1570000}"/>
    <cellStyle name="Commentaire 5" xfId="8676" hidden="1" xr:uid="{00000000-0005-0000-0000-0000A2570000}"/>
    <cellStyle name="Commentaire 5" xfId="8748" hidden="1" xr:uid="{00000000-0005-0000-0000-0000A3570000}"/>
    <cellStyle name="Commentaire 5" xfId="8798" hidden="1" xr:uid="{00000000-0005-0000-0000-0000A4570000}"/>
    <cellStyle name="Commentaire 5" xfId="8847" hidden="1" xr:uid="{00000000-0005-0000-0000-0000A5570000}"/>
    <cellStyle name="Commentaire 5" xfId="8897" hidden="1" xr:uid="{00000000-0005-0000-0000-0000A6570000}"/>
    <cellStyle name="Commentaire 5" xfId="8946" hidden="1" xr:uid="{00000000-0005-0000-0000-0000A7570000}"/>
    <cellStyle name="Commentaire 5" xfId="8995" hidden="1" xr:uid="{00000000-0005-0000-0000-0000A8570000}"/>
    <cellStyle name="Commentaire 5" xfId="9042" hidden="1" xr:uid="{00000000-0005-0000-0000-0000A9570000}"/>
    <cellStyle name="Commentaire 5" xfId="9089" hidden="1" xr:uid="{00000000-0005-0000-0000-0000AA570000}"/>
    <cellStyle name="Commentaire 5" xfId="9134" hidden="1" xr:uid="{00000000-0005-0000-0000-0000AB570000}"/>
    <cellStyle name="Commentaire 5" xfId="9173" hidden="1" xr:uid="{00000000-0005-0000-0000-0000AC570000}"/>
    <cellStyle name="Commentaire 5" xfId="9210" hidden="1" xr:uid="{00000000-0005-0000-0000-0000AD570000}"/>
    <cellStyle name="Commentaire 5" xfId="9244" hidden="1" xr:uid="{00000000-0005-0000-0000-0000AE570000}"/>
    <cellStyle name="Commentaire 5" xfId="9327" hidden="1" xr:uid="{00000000-0005-0000-0000-0000AF570000}"/>
    <cellStyle name="Commentaire 5" xfId="9407" hidden="1" xr:uid="{00000000-0005-0000-0000-0000B0570000}"/>
    <cellStyle name="Commentaire 5" xfId="9431" hidden="1" xr:uid="{00000000-0005-0000-0000-0000B1570000}"/>
    <cellStyle name="Commentaire 5" xfId="9291" hidden="1" xr:uid="{00000000-0005-0000-0000-0000B2570000}"/>
    <cellStyle name="Commentaire 5" xfId="9354" hidden="1" xr:uid="{00000000-0005-0000-0000-0000B3570000}"/>
    <cellStyle name="Commentaire 5" xfId="9417" hidden="1" xr:uid="{00000000-0005-0000-0000-0000B4570000}"/>
    <cellStyle name="Commentaire 5" xfId="9467" hidden="1" xr:uid="{00000000-0005-0000-0000-0000B5570000}"/>
    <cellStyle name="Commentaire 5" xfId="9513" hidden="1" xr:uid="{00000000-0005-0000-0000-0000B6570000}"/>
    <cellStyle name="Commentaire 5" xfId="9693" hidden="1" xr:uid="{00000000-0005-0000-0000-0000B7570000}"/>
    <cellStyle name="Commentaire 5" xfId="9856" hidden="1" xr:uid="{00000000-0005-0000-0000-0000B8570000}"/>
    <cellStyle name="Commentaire 5" xfId="9949" hidden="1" xr:uid="{00000000-0005-0000-0000-0000B9570000}"/>
    <cellStyle name="Commentaire 5" xfId="10020" hidden="1" xr:uid="{00000000-0005-0000-0000-0000BA570000}"/>
    <cellStyle name="Commentaire 5" xfId="10070" hidden="1" xr:uid="{00000000-0005-0000-0000-0000BB570000}"/>
    <cellStyle name="Commentaire 5" xfId="10120" hidden="1" xr:uid="{00000000-0005-0000-0000-0000BC570000}"/>
    <cellStyle name="Commentaire 5" xfId="10170" hidden="1" xr:uid="{00000000-0005-0000-0000-0000BD570000}"/>
    <cellStyle name="Commentaire 5" xfId="10219" hidden="1" xr:uid="{00000000-0005-0000-0000-0000BE570000}"/>
    <cellStyle name="Commentaire 5" xfId="10268" hidden="1" xr:uid="{00000000-0005-0000-0000-0000BF570000}"/>
    <cellStyle name="Commentaire 5" xfId="10315" hidden="1" xr:uid="{00000000-0005-0000-0000-0000C0570000}"/>
    <cellStyle name="Commentaire 5" xfId="10362" hidden="1" xr:uid="{00000000-0005-0000-0000-0000C1570000}"/>
    <cellStyle name="Commentaire 5" xfId="10407" hidden="1" xr:uid="{00000000-0005-0000-0000-0000C2570000}"/>
    <cellStyle name="Commentaire 5" xfId="10446" hidden="1" xr:uid="{00000000-0005-0000-0000-0000C3570000}"/>
    <cellStyle name="Commentaire 5" xfId="10483" hidden="1" xr:uid="{00000000-0005-0000-0000-0000C4570000}"/>
    <cellStyle name="Commentaire 5" xfId="10517" hidden="1" xr:uid="{00000000-0005-0000-0000-0000C5570000}"/>
    <cellStyle name="Commentaire 5" xfId="10596" hidden="1" xr:uid="{00000000-0005-0000-0000-0000C6570000}"/>
    <cellStyle name="Commentaire 5" xfId="10674" hidden="1" xr:uid="{00000000-0005-0000-0000-0000C7570000}"/>
    <cellStyle name="Commentaire 5" xfId="10696" hidden="1" xr:uid="{00000000-0005-0000-0000-0000C8570000}"/>
    <cellStyle name="Commentaire 5" xfId="10561" hidden="1" xr:uid="{00000000-0005-0000-0000-0000C9570000}"/>
    <cellStyle name="Commentaire 5" xfId="10623" hidden="1" xr:uid="{00000000-0005-0000-0000-0000CA570000}"/>
    <cellStyle name="Commentaire 5" xfId="10683" hidden="1" xr:uid="{00000000-0005-0000-0000-0000CB570000}"/>
    <cellStyle name="Commentaire 5" xfId="10732" hidden="1" xr:uid="{00000000-0005-0000-0000-0000CC570000}"/>
    <cellStyle name="Commentaire 5" xfId="10778" hidden="1" xr:uid="{00000000-0005-0000-0000-0000CD570000}"/>
    <cellStyle name="Commentaire 5" xfId="10955" hidden="1" xr:uid="{00000000-0005-0000-0000-0000CE570000}"/>
    <cellStyle name="Commentaire 5" xfId="9795" hidden="1" xr:uid="{00000000-0005-0000-0000-0000CF570000}"/>
    <cellStyle name="Commentaire 5" xfId="11018" hidden="1" xr:uid="{00000000-0005-0000-0000-0000D0570000}"/>
    <cellStyle name="Commentaire 5" xfId="11090" hidden="1" xr:uid="{00000000-0005-0000-0000-0000D1570000}"/>
    <cellStyle name="Commentaire 5" xfId="11140" hidden="1" xr:uid="{00000000-0005-0000-0000-0000D2570000}"/>
    <cellStyle name="Commentaire 5" xfId="11190" hidden="1" xr:uid="{00000000-0005-0000-0000-0000D3570000}"/>
    <cellStyle name="Commentaire 5" xfId="11240" hidden="1" xr:uid="{00000000-0005-0000-0000-0000D4570000}"/>
    <cellStyle name="Commentaire 5" xfId="11289" hidden="1" xr:uid="{00000000-0005-0000-0000-0000D5570000}"/>
    <cellStyle name="Commentaire 5" xfId="11338" hidden="1" xr:uid="{00000000-0005-0000-0000-0000D6570000}"/>
    <cellStyle name="Commentaire 5" xfId="11385" hidden="1" xr:uid="{00000000-0005-0000-0000-0000D7570000}"/>
    <cellStyle name="Commentaire 5" xfId="11432" hidden="1" xr:uid="{00000000-0005-0000-0000-0000D8570000}"/>
    <cellStyle name="Commentaire 5" xfId="11477" hidden="1" xr:uid="{00000000-0005-0000-0000-0000D9570000}"/>
    <cellStyle name="Commentaire 5" xfId="11516" hidden="1" xr:uid="{00000000-0005-0000-0000-0000DA570000}"/>
    <cellStyle name="Commentaire 5" xfId="11553" hidden="1" xr:uid="{00000000-0005-0000-0000-0000DB570000}"/>
    <cellStyle name="Commentaire 5" xfId="11587" hidden="1" xr:uid="{00000000-0005-0000-0000-0000DC570000}"/>
    <cellStyle name="Commentaire 5" xfId="11666" hidden="1" xr:uid="{00000000-0005-0000-0000-0000DD570000}"/>
    <cellStyle name="Commentaire 5" xfId="11746" hidden="1" xr:uid="{00000000-0005-0000-0000-0000DE570000}"/>
    <cellStyle name="Commentaire 5" xfId="11767" hidden="1" xr:uid="{00000000-0005-0000-0000-0000DF570000}"/>
    <cellStyle name="Commentaire 5" xfId="11633" hidden="1" xr:uid="{00000000-0005-0000-0000-0000E0570000}"/>
    <cellStyle name="Commentaire 5" xfId="11693" hidden="1" xr:uid="{00000000-0005-0000-0000-0000E1570000}"/>
    <cellStyle name="Commentaire 5" xfId="11755" hidden="1" xr:uid="{00000000-0005-0000-0000-0000E2570000}"/>
    <cellStyle name="Commentaire 5" xfId="11803" hidden="1" xr:uid="{00000000-0005-0000-0000-0000E3570000}"/>
    <cellStyle name="Commentaire 5" xfId="11849" hidden="1" xr:uid="{00000000-0005-0000-0000-0000E4570000}"/>
    <cellStyle name="Commentaire 5" xfId="12024" hidden="1" xr:uid="{00000000-0005-0000-0000-0000E5570000}"/>
    <cellStyle name="Commentaire 5" xfId="12156" hidden="1" xr:uid="{00000000-0005-0000-0000-0000E6570000}"/>
    <cellStyle name="Commentaire 5" xfId="12248" hidden="1" xr:uid="{00000000-0005-0000-0000-0000E7570000}"/>
    <cellStyle name="Commentaire 5" xfId="12319" hidden="1" xr:uid="{00000000-0005-0000-0000-0000E8570000}"/>
    <cellStyle name="Commentaire 5" xfId="12369" hidden="1" xr:uid="{00000000-0005-0000-0000-0000E9570000}"/>
    <cellStyle name="Commentaire 5" xfId="12419" hidden="1" xr:uid="{00000000-0005-0000-0000-0000EA570000}"/>
    <cellStyle name="Commentaire 5" xfId="12469" hidden="1" xr:uid="{00000000-0005-0000-0000-0000EB570000}"/>
    <cellStyle name="Commentaire 5" xfId="12518" hidden="1" xr:uid="{00000000-0005-0000-0000-0000EC570000}"/>
    <cellStyle name="Commentaire 5" xfId="12567" hidden="1" xr:uid="{00000000-0005-0000-0000-0000ED570000}"/>
    <cellStyle name="Commentaire 5" xfId="12614" hidden="1" xr:uid="{00000000-0005-0000-0000-0000EE570000}"/>
    <cellStyle name="Commentaire 5" xfId="12661" hidden="1" xr:uid="{00000000-0005-0000-0000-0000EF570000}"/>
    <cellStyle name="Commentaire 5" xfId="12706" hidden="1" xr:uid="{00000000-0005-0000-0000-0000F0570000}"/>
    <cellStyle name="Commentaire 5" xfId="12745" hidden="1" xr:uid="{00000000-0005-0000-0000-0000F1570000}"/>
    <cellStyle name="Commentaire 5" xfId="12782" hidden="1" xr:uid="{00000000-0005-0000-0000-0000F2570000}"/>
    <cellStyle name="Commentaire 5" xfId="12816" hidden="1" xr:uid="{00000000-0005-0000-0000-0000F3570000}"/>
    <cellStyle name="Commentaire 5" xfId="12894" hidden="1" xr:uid="{00000000-0005-0000-0000-0000F4570000}"/>
    <cellStyle name="Commentaire 5" xfId="12972" hidden="1" xr:uid="{00000000-0005-0000-0000-0000F5570000}"/>
    <cellStyle name="Commentaire 5" xfId="12993" hidden="1" xr:uid="{00000000-0005-0000-0000-0000F6570000}"/>
    <cellStyle name="Commentaire 5" xfId="12860" hidden="1" xr:uid="{00000000-0005-0000-0000-0000F7570000}"/>
    <cellStyle name="Commentaire 5" xfId="12921" hidden="1" xr:uid="{00000000-0005-0000-0000-0000F8570000}"/>
    <cellStyle name="Commentaire 5" xfId="12981" hidden="1" xr:uid="{00000000-0005-0000-0000-0000F9570000}"/>
    <cellStyle name="Commentaire 5" xfId="13029" hidden="1" xr:uid="{00000000-0005-0000-0000-0000FA570000}"/>
    <cellStyle name="Commentaire 5" xfId="13075" hidden="1" xr:uid="{00000000-0005-0000-0000-0000FB570000}"/>
    <cellStyle name="Commentaire 5" xfId="13249" hidden="1" xr:uid="{00000000-0005-0000-0000-0000FC570000}"/>
    <cellStyle name="Commentaire 5" xfId="12096" hidden="1" xr:uid="{00000000-0005-0000-0000-0000FD570000}"/>
    <cellStyle name="Commentaire 5" xfId="12060" hidden="1" xr:uid="{00000000-0005-0000-0000-0000FE570000}"/>
    <cellStyle name="Commentaire 5" xfId="13322" hidden="1" xr:uid="{00000000-0005-0000-0000-0000FF570000}"/>
    <cellStyle name="Commentaire 5" xfId="13371" hidden="1" xr:uid="{00000000-0005-0000-0000-000000580000}"/>
    <cellStyle name="Commentaire 5" xfId="13420" hidden="1" xr:uid="{00000000-0005-0000-0000-000001580000}"/>
    <cellStyle name="Commentaire 5" xfId="13469" hidden="1" xr:uid="{00000000-0005-0000-0000-000002580000}"/>
    <cellStyle name="Commentaire 5" xfId="13517" hidden="1" xr:uid="{00000000-0005-0000-0000-000003580000}"/>
    <cellStyle name="Commentaire 5" xfId="13565" hidden="1" xr:uid="{00000000-0005-0000-0000-000004580000}"/>
    <cellStyle name="Commentaire 5" xfId="13611" hidden="1" xr:uid="{00000000-0005-0000-0000-000005580000}"/>
    <cellStyle name="Commentaire 5" xfId="13658" hidden="1" xr:uid="{00000000-0005-0000-0000-000006580000}"/>
    <cellStyle name="Commentaire 5" xfId="13703" hidden="1" xr:uid="{00000000-0005-0000-0000-000007580000}"/>
    <cellStyle name="Commentaire 5" xfId="13742" hidden="1" xr:uid="{00000000-0005-0000-0000-000008580000}"/>
    <cellStyle name="Commentaire 5" xfId="13779" hidden="1" xr:uid="{00000000-0005-0000-0000-000009580000}"/>
    <cellStyle name="Commentaire 5" xfId="13813" hidden="1" xr:uid="{00000000-0005-0000-0000-00000A580000}"/>
    <cellStyle name="Commentaire 5" xfId="13890" hidden="1" xr:uid="{00000000-0005-0000-0000-00000B580000}"/>
    <cellStyle name="Commentaire 5" xfId="13968" hidden="1" xr:uid="{00000000-0005-0000-0000-00000C580000}"/>
    <cellStyle name="Commentaire 5" xfId="13989" hidden="1" xr:uid="{00000000-0005-0000-0000-00000D580000}"/>
    <cellStyle name="Commentaire 5" xfId="13857" hidden="1" xr:uid="{00000000-0005-0000-0000-00000E580000}"/>
    <cellStyle name="Commentaire 5" xfId="13917" hidden="1" xr:uid="{00000000-0005-0000-0000-00000F580000}"/>
    <cellStyle name="Commentaire 5" xfId="13977" hidden="1" xr:uid="{00000000-0005-0000-0000-000010580000}"/>
    <cellStyle name="Commentaire 5" xfId="14025" hidden="1" xr:uid="{00000000-0005-0000-0000-000011580000}"/>
    <cellStyle name="Commentaire 5" xfId="14071" hidden="1" xr:uid="{00000000-0005-0000-0000-000012580000}"/>
    <cellStyle name="Commentaire 5" xfId="14245" hidden="1" xr:uid="{00000000-0005-0000-0000-000013580000}"/>
    <cellStyle name="Commentaire 5" xfId="14355" hidden="1" xr:uid="{00000000-0005-0000-0000-000014580000}"/>
    <cellStyle name="Commentaire 5" xfId="14447" hidden="1" xr:uid="{00000000-0005-0000-0000-000015580000}"/>
    <cellStyle name="Commentaire 5" xfId="14518" hidden="1" xr:uid="{00000000-0005-0000-0000-000016580000}"/>
    <cellStyle name="Commentaire 5" xfId="14568" hidden="1" xr:uid="{00000000-0005-0000-0000-000017580000}"/>
    <cellStyle name="Commentaire 5" xfId="14618" hidden="1" xr:uid="{00000000-0005-0000-0000-000018580000}"/>
    <cellStyle name="Commentaire 5" xfId="14668" hidden="1" xr:uid="{00000000-0005-0000-0000-000019580000}"/>
    <cellStyle name="Commentaire 5" xfId="14717" hidden="1" xr:uid="{00000000-0005-0000-0000-00001A580000}"/>
    <cellStyle name="Commentaire 5" xfId="14766" hidden="1" xr:uid="{00000000-0005-0000-0000-00001B580000}"/>
    <cellStyle name="Commentaire 5" xfId="14813" hidden="1" xr:uid="{00000000-0005-0000-0000-00001C580000}"/>
    <cellStyle name="Commentaire 5" xfId="14860" hidden="1" xr:uid="{00000000-0005-0000-0000-00001D580000}"/>
    <cellStyle name="Commentaire 5" xfId="14905" hidden="1" xr:uid="{00000000-0005-0000-0000-00001E580000}"/>
    <cellStyle name="Commentaire 5" xfId="14944" hidden="1" xr:uid="{00000000-0005-0000-0000-00001F580000}"/>
    <cellStyle name="Commentaire 5" xfId="14981" hidden="1" xr:uid="{00000000-0005-0000-0000-000020580000}"/>
    <cellStyle name="Commentaire 5" xfId="15015" hidden="1" xr:uid="{00000000-0005-0000-0000-000021580000}"/>
    <cellStyle name="Commentaire 5" xfId="15093" hidden="1" xr:uid="{00000000-0005-0000-0000-000022580000}"/>
    <cellStyle name="Commentaire 5" xfId="15171" hidden="1" xr:uid="{00000000-0005-0000-0000-000023580000}"/>
    <cellStyle name="Commentaire 5" xfId="15193" hidden="1" xr:uid="{00000000-0005-0000-0000-000024580000}"/>
    <cellStyle name="Commentaire 5" xfId="15059" hidden="1" xr:uid="{00000000-0005-0000-0000-000025580000}"/>
    <cellStyle name="Commentaire 5" xfId="15120" hidden="1" xr:uid="{00000000-0005-0000-0000-000026580000}"/>
    <cellStyle name="Commentaire 5" xfId="15180" hidden="1" xr:uid="{00000000-0005-0000-0000-000027580000}"/>
    <cellStyle name="Commentaire 5" xfId="15229" hidden="1" xr:uid="{00000000-0005-0000-0000-000028580000}"/>
    <cellStyle name="Commentaire 5" xfId="15275" hidden="1" xr:uid="{00000000-0005-0000-0000-000029580000}"/>
    <cellStyle name="Commentaire 5" xfId="15450" hidden="1" xr:uid="{00000000-0005-0000-0000-00002A580000}"/>
    <cellStyle name="Commentaire 5" xfId="14295" hidden="1" xr:uid="{00000000-0005-0000-0000-00002B580000}"/>
    <cellStyle name="Commentaire 5" xfId="15739" hidden="1" xr:uid="{00000000-0005-0000-0000-00002C580000}"/>
    <cellStyle name="Commentaire 5" xfId="15811" hidden="1" xr:uid="{00000000-0005-0000-0000-00002D580000}"/>
    <cellStyle name="Commentaire 5" xfId="15861" hidden="1" xr:uid="{00000000-0005-0000-0000-00002E580000}"/>
    <cellStyle name="Commentaire 5" xfId="15911" hidden="1" xr:uid="{00000000-0005-0000-0000-00002F580000}"/>
    <cellStyle name="Commentaire 5" xfId="15961" hidden="1" xr:uid="{00000000-0005-0000-0000-000030580000}"/>
    <cellStyle name="Commentaire 5" xfId="16010" hidden="1" xr:uid="{00000000-0005-0000-0000-000031580000}"/>
    <cellStyle name="Commentaire 5" xfId="16059" hidden="1" xr:uid="{00000000-0005-0000-0000-000032580000}"/>
    <cellStyle name="Commentaire 5" xfId="16106" hidden="1" xr:uid="{00000000-0005-0000-0000-000033580000}"/>
    <cellStyle name="Commentaire 5" xfId="16153" hidden="1" xr:uid="{00000000-0005-0000-0000-000034580000}"/>
    <cellStyle name="Commentaire 5" xfId="16198" hidden="1" xr:uid="{00000000-0005-0000-0000-000035580000}"/>
    <cellStyle name="Commentaire 5" xfId="16237" hidden="1" xr:uid="{00000000-0005-0000-0000-000036580000}"/>
    <cellStyle name="Commentaire 5" xfId="16274" hidden="1" xr:uid="{00000000-0005-0000-0000-000037580000}"/>
    <cellStyle name="Commentaire 5" xfId="16308" hidden="1" xr:uid="{00000000-0005-0000-0000-000038580000}"/>
    <cellStyle name="Commentaire 5" xfId="16391" hidden="1" xr:uid="{00000000-0005-0000-0000-000039580000}"/>
    <cellStyle name="Commentaire 5" xfId="16471" hidden="1" xr:uid="{00000000-0005-0000-0000-00003A580000}"/>
    <cellStyle name="Commentaire 5" xfId="16495" hidden="1" xr:uid="{00000000-0005-0000-0000-00003B580000}"/>
    <cellStyle name="Commentaire 5" xfId="16355" hidden="1" xr:uid="{00000000-0005-0000-0000-00003C580000}"/>
    <cellStyle name="Commentaire 5" xfId="16418" hidden="1" xr:uid="{00000000-0005-0000-0000-00003D580000}"/>
    <cellStyle name="Commentaire 5" xfId="16481" hidden="1" xr:uid="{00000000-0005-0000-0000-00003E580000}"/>
    <cellStyle name="Commentaire 5" xfId="16531" hidden="1" xr:uid="{00000000-0005-0000-0000-00003F580000}"/>
    <cellStyle name="Commentaire 5" xfId="16577" hidden="1" xr:uid="{00000000-0005-0000-0000-000040580000}"/>
    <cellStyle name="Commentaire 5" xfId="16757" hidden="1" xr:uid="{00000000-0005-0000-0000-000041580000}"/>
    <cellStyle name="Commentaire 5" xfId="16931" hidden="1" xr:uid="{00000000-0005-0000-0000-000042580000}"/>
    <cellStyle name="Commentaire 5" xfId="17024" hidden="1" xr:uid="{00000000-0005-0000-0000-000043580000}"/>
    <cellStyle name="Commentaire 5" xfId="17095" hidden="1" xr:uid="{00000000-0005-0000-0000-000044580000}"/>
    <cellStyle name="Commentaire 5" xfId="17145" hidden="1" xr:uid="{00000000-0005-0000-0000-000045580000}"/>
    <cellStyle name="Commentaire 5" xfId="17195" hidden="1" xr:uid="{00000000-0005-0000-0000-000046580000}"/>
    <cellStyle name="Commentaire 5" xfId="17245" hidden="1" xr:uid="{00000000-0005-0000-0000-000047580000}"/>
    <cellStyle name="Commentaire 5" xfId="17294" hidden="1" xr:uid="{00000000-0005-0000-0000-000048580000}"/>
    <cellStyle name="Commentaire 5" xfId="17343" hidden="1" xr:uid="{00000000-0005-0000-0000-000049580000}"/>
    <cellStyle name="Commentaire 5" xfId="17390" hidden="1" xr:uid="{00000000-0005-0000-0000-00004A580000}"/>
    <cellStyle name="Commentaire 5" xfId="17437" hidden="1" xr:uid="{00000000-0005-0000-0000-00004B580000}"/>
    <cellStyle name="Commentaire 5" xfId="17482" hidden="1" xr:uid="{00000000-0005-0000-0000-00004C580000}"/>
    <cellStyle name="Commentaire 5" xfId="17521" hidden="1" xr:uid="{00000000-0005-0000-0000-00004D580000}"/>
    <cellStyle name="Commentaire 5" xfId="17558" hidden="1" xr:uid="{00000000-0005-0000-0000-00004E580000}"/>
    <cellStyle name="Commentaire 5" xfId="17592" hidden="1" xr:uid="{00000000-0005-0000-0000-00004F580000}"/>
    <cellStyle name="Commentaire 5" xfId="17671" hidden="1" xr:uid="{00000000-0005-0000-0000-000050580000}"/>
    <cellStyle name="Commentaire 5" xfId="17749" hidden="1" xr:uid="{00000000-0005-0000-0000-000051580000}"/>
    <cellStyle name="Commentaire 5" xfId="17771" hidden="1" xr:uid="{00000000-0005-0000-0000-000052580000}"/>
    <cellStyle name="Commentaire 5" xfId="17636" hidden="1" xr:uid="{00000000-0005-0000-0000-000053580000}"/>
    <cellStyle name="Commentaire 5" xfId="17698" hidden="1" xr:uid="{00000000-0005-0000-0000-000054580000}"/>
    <cellStyle name="Commentaire 5" xfId="17758" hidden="1" xr:uid="{00000000-0005-0000-0000-000055580000}"/>
    <cellStyle name="Commentaire 5" xfId="17807" hidden="1" xr:uid="{00000000-0005-0000-0000-000056580000}"/>
    <cellStyle name="Commentaire 5" xfId="17853" hidden="1" xr:uid="{00000000-0005-0000-0000-000057580000}"/>
    <cellStyle name="Commentaire 5" xfId="18030" hidden="1" xr:uid="{00000000-0005-0000-0000-000058580000}"/>
    <cellStyle name="Commentaire 5" xfId="16870" hidden="1" xr:uid="{00000000-0005-0000-0000-000059580000}"/>
    <cellStyle name="Commentaire 5" xfId="15502" hidden="1" xr:uid="{00000000-0005-0000-0000-00005A580000}"/>
    <cellStyle name="Commentaire 5" xfId="18150" hidden="1" xr:uid="{00000000-0005-0000-0000-00005B580000}"/>
    <cellStyle name="Commentaire 5" xfId="18200" hidden="1" xr:uid="{00000000-0005-0000-0000-00005C580000}"/>
    <cellStyle name="Commentaire 5" xfId="18250" hidden="1" xr:uid="{00000000-0005-0000-0000-00005D580000}"/>
    <cellStyle name="Commentaire 5" xfId="18300" hidden="1" xr:uid="{00000000-0005-0000-0000-00005E580000}"/>
    <cellStyle name="Commentaire 5" xfId="18349" hidden="1" xr:uid="{00000000-0005-0000-0000-00005F580000}"/>
    <cellStyle name="Commentaire 5" xfId="18397" hidden="1" xr:uid="{00000000-0005-0000-0000-000060580000}"/>
    <cellStyle name="Commentaire 5" xfId="18444" hidden="1" xr:uid="{00000000-0005-0000-0000-000061580000}"/>
    <cellStyle name="Commentaire 5" xfId="18491" hidden="1" xr:uid="{00000000-0005-0000-0000-000062580000}"/>
    <cellStyle name="Commentaire 5" xfId="18536" hidden="1" xr:uid="{00000000-0005-0000-0000-000063580000}"/>
    <cellStyle name="Commentaire 5" xfId="18575" hidden="1" xr:uid="{00000000-0005-0000-0000-000064580000}"/>
    <cellStyle name="Commentaire 5" xfId="18612" hidden="1" xr:uid="{00000000-0005-0000-0000-000065580000}"/>
    <cellStyle name="Commentaire 5" xfId="18646" hidden="1" xr:uid="{00000000-0005-0000-0000-000066580000}"/>
    <cellStyle name="Commentaire 5" xfId="18729" hidden="1" xr:uid="{00000000-0005-0000-0000-000067580000}"/>
    <cellStyle name="Commentaire 5" xfId="18809" hidden="1" xr:uid="{00000000-0005-0000-0000-000068580000}"/>
    <cellStyle name="Commentaire 5" xfId="18833" hidden="1" xr:uid="{00000000-0005-0000-0000-000069580000}"/>
    <cellStyle name="Commentaire 5" xfId="18693" hidden="1" xr:uid="{00000000-0005-0000-0000-00006A580000}"/>
    <cellStyle name="Commentaire 5" xfId="18756" hidden="1" xr:uid="{00000000-0005-0000-0000-00006B580000}"/>
    <cellStyle name="Commentaire 5" xfId="18819" hidden="1" xr:uid="{00000000-0005-0000-0000-00006C580000}"/>
    <cellStyle name="Commentaire 5" xfId="18869" hidden="1" xr:uid="{00000000-0005-0000-0000-00006D580000}"/>
    <cellStyle name="Commentaire 5" xfId="18915" hidden="1" xr:uid="{00000000-0005-0000-0000-00006E580000}"/>
    <cellStyle name="Commentaire 5" xfId="19095" hidden="1" xr:uid="{00000000-0005-0000-0000-00006F580000}"/>
    <cellStyle name="Commentaire 5" xfId="19267" hidden="1" xr:uid="{00000000-0005-0000-0000-000070580000}"/>
    <cellStyle name="Commentaire 5" xfId="19360" hidden="1" xr:uid="{00000000-0005-0000-0000-000071580000}"/>
    <cellStyle name="Commentaire 5" xfId="19431" hidden="1" xr:uid="{00000000-0005-0000-0000-000072580000}"/>
    <cellStyle name="Commentaire 5" xfId="19481" hidden="1" xr:uid="{00000000-0005-0000-0000-000073580000}"/>
    <cellStyle name="Commentaire 5" xfId="19531" hidden="1" xr:uid="{00000000-0005-0000-0000-000074580000}"/>
    <cellStyle name="Commentaire 5" xfId="19581" hidden="1" xr:uid="{00000000-0005-0000-0000-000075580000}"/>
    <cellStyle name="Commentaire 5" xfId="19630" hidden="1" xr:uid="{00000000-0005-0000-0000-000076580000}"/>
    <cellStyle name="Commentaire 5" xfId="19679" hidden="1" xr:uid="{00000000-0005-0000-0000-000077580000}"/>
    <cellStyle name="Commentaire 5" xfId="19726" hidden="1" xr:uid="{00000000-0005-0000-0000-000078580000}"/>
    <cellStyle name="Commentaire 5" xfId="19773" hidden="1" xr:uid="{00000000-0005-0000-0000-000079580000}"/>
    <cellStyle name="Commentaire 5" xfId="19818" hidden="1" xr:uid="{00000000-0005-0000-0000-00007A580000}"/>
    <cellStyle name="Commentaire 5" xfId="19857" hidden="1" xr:uid="{00000000-0005-0000-0000-00007B580000}"/>
    <cellStyle name="Commentaire 5" xfId="19894" hidden="1" xr:uid="{00000000-0005-0000-0000-00007C580000}"/>
    <cellStyle name="Commentaire 5" xfId="19928" hidden="1" xr:uid="{00000000-0005-0000-0000-00007D580000}"/>
    <cellStyle name="Commentaire 5" xfId="20006" hidden="1" xr:uid="{00000000-0005-0000-0000-00007E580000}"/>
    <cellStyle name="Commentaire 5" xfId="20084" hidden="1" xr:uid="{00000000-0005-0000-0000-00007F580000}"/>
    <cellStyle name="Commentaire 5" xfId="20106" hidden="1" xr:uid="{00000000-0005-0000-0000-000080580000}"/>
    <cellStyle name="Commentaire 5" xfId="19972" hidden="1" xr:uid="{00000000-0005-0000-0000-000081580000}"/>
    <cellStyle name="Commentaire 5" xfId="20033" hidden="1" xr:uid="{00000000-0005-0000-0000-000082580000}"/>
    <cellStyle name="Commentaire 5" xfId="20093" hidden="1" xr:uid="{00000000-0005-0000-0000-000083580000}"/>
    <cellStyle name="Commentaire 5" xfId="20142" hidden="1" xr:uid="{00000000-0005-0000-0000-000084580000}"/>
    <cellStyle name="Commentaire 5" xfId="20188" hidden="1" xr:uid="{00000000-0005-0000-0000-000085580000}"/>
    <cellStyle name="Commentaire 5" xfId="20365" hidden="1" xr:uid="{00000000-0005-0000-0000-000086580000}"/>
    <cellStyle name="Commentaire 5" xfId="19206" hidden="1" xr:uid="{00000000-0005-0000-0000-000087580000}"/>
    <cellStyle name="Commentaire 5" xfId="16826" hidden="1" xr:uid="{00000000-0005-0000-0000-000088580000}"/>
    <cellStyle name="Commentaire 5" xfId="20480" hidden="1" xr:uid="{00000000-0005-0000-0000-000089580000}"/>
    <cellStyle name="Commentaire 5" xfId="20530" hidden="1" xr:uid="{00000000-0005-0000-0000-00008A580000}"/>
    <cellStyle name="Commentaire 5" xfId="20580" hidden="1" xr:uid="{00000000-0005-0000-0000-00008B580000}"/>
    <cellStyle name="Commentaire 5" xfId="20630" hidden="1" xr:uid="{00000000-0005-0000-0000-00008C580000}"/>
    <cellStyle name="Commentaire 5" xfId="20679" hidden="1" xr:uid="{00000000-0005-0000-0000-00008D580000}"/>
    <cellStyle name="Commentaire 5" xfId="20728" hidden="1" xr:uid="{00000000-0005-0000-0000-00008E580000}"/>
    <cellStyle name="Commentaire 5" xfId="20775" hidden="1" xr:uid="{00000000-0005-0000-0000-00008F580000}"/>
    <cellStyle name="Commentaire 5" xfId="20822" hidden="1" xr:uid="{00000000-0005-0000-0000-000090580000}"/>
    <cellStyle name="Commentaire 5" xfId="20867" hidden="1" xr:uid="{00000000-0005-0000-0000-000091580000}"/>
    <cellStyle name="Commentaire 5" xfId="20906" hidden="1" xr:uid="{00000000-0005-0000-0000-000092580000}"/>
    <cellStyle name="Commentaire 5" xfId="20943" hidden="1" xr:uid="{00000000-0005-0000-0000-000093580000}"/>
    <cellStyle name="Commentaire 5" xfId="20977" hidden="1" xr:uid="{00000000-0005-0000-0000-000094580000}"/>
    <cellStyle name="Commentaire 5" xfId="21058" hidden="1" xr:uid="{00000000-0005-0000-0000-000095580000}"/>
    <cellStyle name="Commentaire 5" xfId="21138" hidden="1" xr:uid="{00000000-0005-0000-0000-000096580000}"/>
    <cellStyle name="Commentaire 5" xfId="21161" hidden="1" xr:uid="{00000000-0005-0000-0000-000097580000}"/>
    <cellStyle name="Commentaire 5" xfId="21023" hidden="1" xr:uid="{00000000-0005-0000-0000-000098580000}"/>
    <cellStyle name="Commentaire 5" xfId="21085" hidden="1" xr:uid="{00000000-0005-0000-0000-000099580000}"/>
    <cellStyle name="Commentaire 5" xfId="21147" hidden="1" xr:uid="{00000000-0005-0000-0000-00009A580000}"/>
    <cellStyle name="Commentaire 5" xfId="21197" hidden="1" xr:uid="{00000000-0005-0000-0000-00009B580000}"/>
    <cellStyle name="Commentaire 5" xfId="21243" hidden="1" xr:uid="{00000000-0005-0000-0000-00009C580000}"/>
    <cellStyle name="Commentaire 5" xfId="21421" hidden="1" xr:uid="{00000000-0005-0000-0000-00009D580000}"/>
    <cellStyle name="Commentaire 5" xfId="21588" hidden="1" xr:uid="{00000000-0005-0000-0000-00009E580000}"/>
    <cellStyle name="Commentaire 5" xfId="21681" hidden="1" xr:uid="{00000000-0005-0000-0000-00009F580000}"/>
    <cellStyle name="Commentaire 5" xfId="21752" hidden="1" xr:uid="{00000000-0005-0000-0000-0000A0580000}"/>
    <cellStyle name="Commentaire 5" xfId="21802" hidden="1" xr:uid="{00000000-0005-0000-0000-0000A1580000}"/>
    <cellStyle name="Commentaire 5" xfId="21852" hidden="1" xr:uid="{00000000-0005-0000-0000-0000A2580000}"/>
    <cellStyle name="Commentaire 5" xfId="21902" hidden="1" xr:uid="{00000000-0005-0000-0000-0000A3580000}"/>
    <cellStyle name="Commentaire 5" xfId="21951" hidden="1" xr:uid="{00000000-0005-0000-0000-0000A4580000}"/>
    <cellStyle name="Commentaire 5" xfId="22000" hidden="1" xr:uid="{00000000-0005-0000-0000-0000A5580000}"/>
    <cellStyle name="Commentaire 5" xfId="22047" hidden="1" xr:uid="{00000000-0005-0000-0000-0000A6580000}"/>
    <cellStyle name="Commentaire 5" xfId="22094" hidden="1" xr:uid="{00000000-0005-0000-0000-0000A7580000}"/>
    <cellStyle name="Commentaire 5" xfId="22139" hidden="1" xr:uid="{00000000-0005-0000-0000-0000A8580000}"/>
    <cellStyle name="Commentaire 5" xfId="22178" hidden="1" xr:uid="{00000000-0005-0000-0000-0000A9580000}"/>
    <cellStyle name="Commentaire 5" xfId="22215" hidden="1" xr:uid="{00000000-0005-0000-0000-0000AA580000}"/>
    <cellStyle name="Commentaire 5" xfId="22249" hidden="1" xr:uid="{00000000-0005-0000-0000-0000AB580000}"/>
    <cellStyle name="Commentaire 5" xfId="22328" hidden="1" xr:uid="{00000000-0005-0000-0000-0000AC580000}"/>
    <cellStyle name="Commentaire 5" xfId="22406" hidden="1" xr:uid="{00000000-0005-0000-0000-0000AD580000}"/>
    <cellStyle name="Commentaire 5" xfId="22428" hidden="1" xr:uid="{00000000-0005-0000-0000-0000AE580000}"/>
    <cellStyle name="Commentaire 5" xfId="22293" hidden="1" xr:uid="{00000000-0005-0000-0000-0000AF580000}"/>
    <cellStyle name="Commentaire 5" xfId="22355" hidden="1" xr:uid="{00000000-0005-0000-0000-0000B0580000}"/>
    <cellStyle name="Commentaire 5" xfId="22415" hidden="1" xr:uid="{00000000-0005-0000-0000-0000B1580000}"/>
    <cellStyle name="Commentaire 5" xfId="22464" hidden="1" xr:uid="{00000000-0005-0000-0000-0000B2580000}"/>
    <cellStyle name="Commentaire 5" xfId="22510" hidden="1" xr:uid="{00000000-0005-0000-0000-0000B3580000}"/>
    <cellStyle name="Commentaire 5" xfId="22687" hidden="1" xr:uid="{00000000-0005-0000-0000-0000B4580000}"/>
    <cellStyle name="Commentaire 5" xfId="21527" hidden="1" xr:uid="{00000000-0005-0000-0000-0000B5580000}"/>
    <cellStyle name="Commentaire 5" xfId="20401" hidden="1" xr:uid="{00000000-0005-0000-0000-0000B6580000}"/>
    <cellStyle name="Commentaire 5" xfId="22795" hidden="1" xr:uid="{00000000-0005-0000-0000-0000B7580000}"/>
    <cellStyle name="Commentaire 5" xfId="22845" hidden="1" xr:uid="{00000000-0005-0000-0000-0000B8580000}"/>
    <cellStyle name="Commentaire 5" xfId="22895" hidden="1" xr:uid="{00000000-0005-0000-0000-0000B9580000}"/>
    <cellStyle name="Commentaire 5" xfId="22945" hidden="1" xr:uid="{00000000-0005-0000-0000-0000BA580000}"/>
    <cellStyle name="Commentaire 5" xfId="22993" hidden="1" xr:uid="{00000000-0005-0000-0000-0000BB580000}"/>
    <cellStyle name="Commentaire 5" xfId="23042" hidden="1" xr:uid="{00000000-0005-0000-0000-0000BC580000}"/>
    <cellStyle name="Commentaire 5" xfId="23088" hidden="1" xr:uid="{00000000-0005-0000-0000-0000BD580000}"/>
    <cellStyle name="Commentaire 5" xfId="23135" hidden="1" xr:uid="{00000000-0005-0000-0000-0000BE580000}"/>
    <cellStyle name="Commentaire 5" xfId="23180" hidden="1" xr:uid="{00000000-0005-0000-0000-0000BF580000}"/>
    <cellStyle name="Commentaire 5" xfId="23219" hidden="1" xr:uid="{00000000-0005-0000-0000-0000C0580000}"/>
    <cellStyle name="Commentaire 5" xfId="23256" hidden="1" xr:uid="{00000000-0005-0000-0000-0000C1580000}"/>
    <cellStyle name="Commentaire 5" xfId="23290" hidden="1" xr:uid="{00000000-0005-0000-0000-0000C2580000}"/>
    <cellStyle name="Commentaire 5" xfId="23370" hidden="1" xr:uid="{00000000-0005-0000-0000-0000C3580000}"/>
    <cellStyle name="Commentaire 5" xfId="23450" hidden="1" xr:uid="{00000000-0005-0000-0000-0000C4580000}"/>
    <cellStyle name="Commentaire 5" xfId="23472" hidden="1" xr:uid="{00000000-0005-0000-0000-0000C5580000}"/>
    <cellStyle name="Commentaire 5" xfId="23336" hidden="1" xr:uid="{00000000-0005-0000-0000-0000C6580000}"/>
    <cellStyle name="Commentaire 5" xfId="23397" hidden="1" xr:uid="{00000000-0005-0000-0000-0000C7580000}"/>
    <cellStyle name="Commentaire 5" xfId="23459" hidden="1" xr:uid="{00000000-0005-0000-0000-0000C8580000}"/>
    <cellStyle name="Commentaire 5" xfId="23508" hidden="1" xr:uid="{00000000-0005-0000-0000-0000C9580000}"/>
    <cellStyle name="Commentaire 5" xfId="23554" hidden="1" xr:uid="{00000000-0005-0000-0000-0000CA580000}"/>
    <cellStyle name="Commentaire 5" xfId="23729" hidden="1" xr:uid="{00000000-0005-0000-0000-0000CB580000}"/>
    <cellStyle name="Commentaire 5" xfId="23889" hidden="1" xr:uid="{00000000-0005-0000-0000-0000CC580000}"/>
    <cellStyle name="Commentaire 5" xfId="23981" hidden="1" xr:uid="{00000000-0005-0000-0000-0000CD580000}"/>
    <cellStyle name="Commentaire 5" xfId="24052" hidden="1" xr:uid="{00000000-0005-0000-0000-0000CE580000}"/>
    <cellStyle name="Commentaire 5" xfId="24102" hidden="1" xr:uid="{00000000-0005-0000-0000-0000CF580000}"/>
    <cellStyle name="Commentaire 5" xfId="24152" hidden="1" xr:uid="{00000000-0005-0000-0000-0000D0580000}"/>
    <cellStyle name="Commentaire 5" xfId="24202" hidden="1" xr:uid="{00000000-0005-0000-0000-0000D1580000}"/>
    <cellStyle name="Commentaire 5" xfId="24251" hidden="1" xr:uid="{00000000-0005-0000-0000-0000D2580000}"/>
    <cellStyle name="Commentaire 5" xfId="24300" hidden="1" xr:uid="{00000000-0005-0000-0000-0000D3580000}"/>
    <cellStyle name="Commentaire 5" xfId="24347" hidden="1" xr:uid="{00000000-0005-0000-0000-0000D4580000}"/>
    <cellStyle name="Commentaire 5" xfId="24394" hidden="1" xr:uid="{00000000-0005-0000-0000-0000D5580000}"/>
    <cellStyle name="Commentaire 5" xfId="24439" hidden="1" xr:uid="{00000000-0005-0000-0000-0000D6580000}"/>
    <cellStyle name="Commentaire 5" xfId="24478" hidden="1" xr:uid="{00000000-0005-0000-0000-0000D7580000}"/>
    <cellStyle name="Commentaire 5" xfId="24515" hidden="1" xr:uid="{00000000-0005-0000-0000-0000D8580000}"/>
    <cellStyle name="Commentaire 5" xfId="24549" hidden="1" xr:uid="{00000000-0005-0000-0000-0000D9580000}"/>
    <cellStyle name="Commentaire 5" xfId="24628" hidden="1" xr:uid="{00000000-0005-0000-0000-0000DA580000}"/>
    <cellStyle name="Commentaire 5" xfId="24706" hidden="1" xr:uid="{00000000-0005-0000-0000-0000DB580000}"/>
    <cellStyle name="Commentaire 5" xfId="24728" hidden="1" xr:uid="{00000000-0005-0000-0000-0000DC580000}"/>
    <cellStyle name="Commentaire 5" xfId="24593" hidden="1" xr:uid="{00000000-0005-0000-0000-0000DD580000}"/>
    <cellStyle name="Commentaire 5" xfId="24655" hidden="1" xr:uid="{00000000-0005-0000-0000-0000DE580000}"/>
    <cellStyle name="Commentaire 5" xfId="24715" hidden="1" xr:uid="{00000000-0005-0000-0000-0000DF580000}"/>
    <cellStyle name="Commentaire 5" xfId="24764" hidden="1" xr:uid="{00000000-0005-0000-0000-0000E0580000}"/>
    <cellStyle name="Commentaire 5" xfId="24810" hidden="1" xr:uid="{00000000-0005-0000-0000-0000E1580000}"/>
    <cellStyle name="Commentaire 5" xfId="24985" hidden="1" xr:uid="{00000000-0005-0000-0000-0000E2580000}"/>
    <cellStyle name="Commentaire 5" xfId="23828" hidden="1" xr:uid="{00000000-0005-0000-0000-0000E3580000}"/>
    <cellStyle name="Commentaire 5" xfId="20410" hidden="1" xr:uid="{00000000-0005-0000-0000-0000E4580000}"/>
    <cellStyle name="Commentaire 5" xfId="25094" hidden="1" xr:uid="{00000000-0005-0000-0000-0000E5580000}"/>
    <cellStyle name="Commentaire 5" xfId="25144" hidden="1" xr:uid="{00000000-0005-0000-0000-0000E6580000}"/>
    <cellStyle name="Commentaire 5" xfId="25194" hidden="1" xr:uid="{00000000-0005-0000-0000-0000E7580000}"/>
    <cellStyle name="Commentaire 5" xfId="25244" hidden="1" xr:uid="{00000000-0005-0000-0000-0000E8580000}"/>
    <cellStyle name="Commentaire 5" xfId="25293" hidden="1" xr:uid="{00000000-0005-0000-0000-0000E9580000}"/>
    <cellStyle name="Commentaire 5" xfId="25342" hidden="1" xr:uid="{00000000-0005-0000-0000-0000EA580000}"/>
    <cellStyle name="Commentaire 5" xfId="25389" hidden="1" xr:uid="{00000000-0005-0000-0000-0000EB580000}"/>
    <cellStyle name="Commentaire 5" xfId="25435" hidden="1" xr:uid="{00000000-0005-0000-0000-0000EC580000}"/>
    <cellStyle name="Commentaire 5" xfId="25479" hidden="1" xr:uid="{00000000-0005-0000-0000-0000ED580000}"/>
    <cellStyle name="Commentaire 5" xfId="25517" hidden="1" xr:uid="{00000000-0005-0000-0000-0000EE580000}"/>
    <cellStyle name="Commentaire 5" xfId="25554" hidden="1" xr:uid="{00000000-0005-0000-0000-0000EF580000}"/>
    <cellStyle name="Commentaire 5" xfId="25588" hidden="1" xr:uid="{00000000-0005-0000-0000-0000F0580000}"/>
    <cellStyle name="Commentaire 5" xfId="25666" hidden="1" xr:uid="{00000000-0005-0000-0000-0000F1580000}"/>
    <cellStyle name="Commentaire 5" xfId="25746" hidden="1" xr:uid="{00000000-0005-0000-0000-0000F2580000}"/>
    <cellStyle name="Commentaire 5" xfId="25767" hidden="1" xr:uid="{00000000-0005-0000-0000-0000F3580000}"/>
    <cellStyle name="Commentaire 5" xfId="25633" hidden="1" xr:uid="{00000000-0005-0000-0000-0000F4580000}"/>
    <cellStyle name="Commentaire 5" xfId="25693" hidden="1" xr:uid="{00000000-0005-0000-0000-0000F5580000}"/>
    <cellStyle name="Commentaire 5" xfId="25755" hidden="1" xr:uid="{00000000-0005-0000-0000-0000F6580000}"/>
    <cellStyle name="Commentaire 5" xfId="25803" hidden="1" xr:uid="{00000000-0005-0000-0000-0000F7580000}"/>
    <cellStyle name="Commentaire 5" xfId="25849" hidden="1" xr:uid="{00000000-0005-0000-0000-0000F8580000}"/>
    <cellStyle name="Commentaire 5" xfId="26023" hidden="1" xr:uid="{00000000-0005-0000-0000-0000F9580000}"/>
    <cellStyle name="Commentaire 5" xfId="26154" hidden="1" xr:uid="{00000000-0005-0000-0000-0000FA580000}"/>
    <cellStyle name="Commentaire 5" xfId="26246" hidden="1" xr:uid="{00000000-0005-0000-0000-0000FB580000}"/>
    <cellStyle name="Commentaire 5" xfId="26317" hidden="1" xr:uid="{00000000-0005-0000-0000-0000FC580000}"/>
    <cellStyle name="Commentaire 5" xfId="26367" hidden="1" xr:uid="{00000000-0005-0000-0000-0000FD580000}"/>
    <cellStyle name="Commentaire 5" xfId="26417" hidden="1" xr:uid="{00000000-0005-0000-0000-0000FE580000}"/>
    <cellStyle name="Commentaire 5" xfId="26467" hidden="1" xr:uid="{00000000-0005-0000-0000-0000FF580000}"/>
    <cellStyle name="Commentaire 5" xfId="26516" hidden="1" xr:uid="{00000000-0005-0000-0000-000000590000}"/>
    <cellStyle name="Commentaire 5" xfId="26565" hidden="1" xr:uid="{00000000-0005-0000-0000-000001590000}"/>
    <cellStyle name="Commentaire 5" xfId="26612" hidden="1" xr:uid="{00000000-0005-0000-0000-000002590000}"/>
    <cellStyle name="Commentaire 5" xfId="26659" hidden="1" xr:uid="{00000000-0005-0000-0000-000003590000}"/>
    <cellStyle name="Commentaire 5" xfId="26704" hidden="1" xr:uid="{00000000-0005-0000-0000-000004590000}"/>
    <cellStyle name="Commentaire 5" xfId="26743" hidden="1" xr:uid="{00000000-0005-0000-0000-000005590000}"/>
    <cellStyle name="Commentaire 5" xfId="26780" hidden="1" xr:uid="{00000000-0005-0000-0000-000006590000}"/>
    <cellStyle name="Commentaire 5" xfId="26814" hidden="1" xr:uid="{00000000-0005-0000-0000-000007590000}"/>
    <cellStyle name="Commentaire 5" xfId="26892" hidden="1" xr:uid="{00000000-0005-0000-0000-000008590000}"/>
    <cellStyle name="Commentaire 5" xfId="26970" hidden="1" xr:uid="{00000000-0005-0000-0000-000009590000}"/>
    <cellStyle name="Commentaire 5" xfId="26991" hidden="1" xr:uid="{00000000-0005-0000-0000-00000A590000}"/>
    <cellStyle name="Commentaire 5" xfId="26858" hidden="1" xr:uid="{00000000-0005-0000-0000-00000B590000}"/>
    <cellStyle name="Commentaire 5" xfId="26919" hidden="1" xr:uid="{00000000-0005-0000-0000-00000C590000}"/>
    <cellStyle name="Commentaire 5" xfId="26979" hidden="1" xr:uid="{00000000-0005-0000-0000-00000D590000}"/>
    <cellStyle name="Commentaire 5" xfId="27027" hidden="1" xr:uid="{00000000-0005-0000-0000-00000E590000}"/>
    <cellStyle name="Commentaire 5" xfId="27073" hidden="1" xr:uid="{00000000-0005-0000-0000-00000F590000}"/>
    <cellStyle name="Commentaire 5" xfId="27247" hidden="1" xr:uid="{00000000-0005-0000-0000-000010590000}"/>
    <cellStyle name="Commentaire 5" xfId="26094" hidden="1" xr:uid="{00000000-0005-0000-0000-000011590000}"/>
    <cellStyle name="Commentaire 5" xfId="23796" hidden="1" xr:uid="{00000000-0005-0000-0000-000012590000}"/>
    <cellStyle name="Commentaire 5" xfId="27329" hidden="1" xr:uid="{00000000-0005-0000-0000-000013590000}"/>
    <cellStyle name="Commentaire 5" xfId="27378" hidden="1" xr:uid="{00000000-0005-0000-0000-000014590000}"/>
    <cellStyle name="Commentaire 5" xfId="27427" hidden="1" xr:uid="{00000000-0005-0000-0000-000015590000}"/>
    <cellStyle name="Commentaire 5" xfId="27476" hidden="1" xr:uid="{00000000-0005-0000-0000-000016590000}"/>
    <cellStyle name="Commentaire 5" xfId="27524" hidden="1" xr:uid="{00000000-0005-0000-0000-000017590000}"/>
    <cellStyle name="Commentaire 5" xfId="27572" hidden="1" xr:uid="{00000000-0005-0000-0000-000018590000}"/>
    <cellStyle name="Commentaire 5" xfId="27618" hidden="1" xr:uid="{00000000-0005-0000-0000-000019590000}"/>
    <cellStyle name="Commentaire 5" xfId="27665" hidden="1" xr:uid="{00000000-0005-0000-0000-00001A590000}"/>
    <cellStyle name="Commentaire 5" xfId="27710" hidden="1" xr:uid="{00000000-0005-0000-0000-00001B590000}"/>
    <cellStyle name="Commentaire 5" xfId="27749" hidden="1" xr:uid="{00000000-0005-0000-0000-00001C590000}"/>
    <cellStyle name="Commentaire 5" xfId="27786" hidden="1" xr:uid="{00000000-0005-0000-0000-00001D590000}"/>
    <cellStyle name="Commentaire 5" xfId="27820" hidden="1" xr:uid="{00000000-0005-0000-0000-00001E590000}"/>
    <cellStyle name="Commentaire 5" xfId="27897" hidden="1" xr:uid="{00000000-0005-0000-0000-00001F590000}"/>
    <cellStyle name="Commentaire 5" xfId="27975" hidden="1" xr:uid="{00000000-0005-0000-0000-000020590000}"/>
    <cellStyle name="Commentaire 5" xfId="27996" hidden="1" xr:uid="{00000000-0005-0000-0000-000021590000}"/>
    <cellStyle name="Commentaire 5" xfId="27864" hidden="1" xr:uid="{00000000-0005-0000-0000-000022590000}"/>
    <cellStyle name="Commentaire 5" xfId="27924" hidden="1" xr:uid="{00000000-0005-0000-0000-000023590000}"/>
    <cellStyle name="Commentaire 5" xfId="27984" hidden="1" xr:uid="{00000000-0005-0000-0000-000024590000}"/>
    <cellStyle name="Commentaire 5" xfId="28032" hidden="1" xr:uid="{00000000-0005-0000-0000-000025590000}"/>
    <cellStyle name="Commentaire 5" xfId="28078" hidden="1" xr:uid="{00000000-0005-0000-0000-000026590000}"/>
    <cellStyle name="Commentaire 5" xfId="28252" hidden="1" xr:uid="{00000000-0005-0000-0000-000027590000}"/>
    <cellStyle name="Commentaire 5" xfId="28361" hidden="1" xr:uid="{00000000-0005-0000-0000-000028590000}"/>
    <cellStyle name="Commentaire 5" xfId="28452" hidden="1" xr:uid="{00000000-0005-0000-0000-000029590000}"/>
    <cellStyle name="Commentaire 5" xfId="28523" hidden="1" xr:uid="{00000000-0005-0000-0000-00002A590000}"/>
    <cellStyle name="Commentaire 5" xfId="28573" hidden="1" xr:uid="{00000000-0005-0000-0000-00002B590000}"/>
    <cellStyle name="Commentaire 5" xfId="28623" hidden="1" xr:uid="{00000000-0005-0000-0000-00002C590000}"/>
    <cellStyle name="Commentaire 5" xfId="28673" hidden="1" xr:uid="{00000000-0005-0000-0000-00002D590000}"/>
    <cellStyle name="Commentaire 5" xfId="28722" hidden="1" xr:uid="{00000000-0005-0000-0000-00002E590000}"/>
    <cellStyle name="Commentaire 5" xfId="28771" hidden="1" xr:uid="{00000000-0005-0000-0000-00002F590000}"/>
    <cellStyle name="Commentaire 5" xfId="28818" hidden="1" xr:uid="{00000000-0005-0000-0000-000030590000}"/>
    <cellStyle name="Commentaire 5" xfId="28865" hidden="1" xr:uid="{00000000-0005-0000-0000-000031590000}"/>
    <cellStyle name="Commentaire 5" xfId="28910" hidden="1" xr:uid="{00000000-0005-0000-0000-000032590000}"/>
    <cellStyle name="Commentaire 5" xfId="28949" hidden="1" xr:uid="{00000000-0005-0000-0000-000033590000}"/>
    <cellStyle name="Commentaire 5" xfId="28986" hidden="1" xr:uid="{00000000-0005-0000-0000-000034590000}"/>
    <cellStyle name="Commentaire 5" xfId="29020" hidden="1" xr:uid="{00000000-0005-0000-0000-000035590000}"/>
    <cellStyle name="Commentaire 5" xfId="29097" hidden="1" xr:uid="{00000000-0005-0000-0000-000036590000}"/>
    <cellStyle name="Commentaire 5" xfId="29175" hidden="1" xr:uid="{00000000-0005-0000-0000-000037590000}"/>
    <cellStyle name="Commentaire 5" xfId="29196" hidden="1" xr:uid="{00000000-0005-0000-0000-000038590000}"/>
    <cellStyle name="Commentaire 5" xfId="29064" hidden="1" xr:uid="{00000000-0005-0000-0000-000039590000}"/>
    <cellStyle name="Commentaire 5" xfId="29124" hidden="1" xr:uid="{00000000-0005-0000-0000-00003A590000}"/>
    <cellStyle name="Commentaire 5" xfId="29184" hidden="1" xr:uid="{00000000-0005-0000-0000-00003B590000}"/>
    <cellStyle name="Commentaire 5" xfId="29232" hidden="1" xr:uid="{00000000-0005-0000-0000-00003C590000}"/>
    <cellStyle name="Commentaire 5" xfId="29278" hidden="1" xr:uid="{00000000-0005-0000-0000-00003D590000}"/>
    <cellStyle name="Commentaire 5" xfId="29452" hidden="1" xr:uid="{00000000-0005-0000-0000-00003E590000}"/>
    <cellStyle name="Commentaire 5" xfId="28302" hidden="1" xr:uid="{00000000-0005-0000-0000-00003F590000}"/>
    <cellStyle name="Commentaire 5" xfId="29594" hidden="1" xr:uid="{00000000-0005-0000-0000-000040590000}"/>
    <cellStyle name="Commentaire 5" xfId="29665" hidden="1" xr:uid="{00000000-0005-0000-0000-000041590000}"/>
    <cellStyle name="Commentaire 5" xfId="29714" hidden="1" xr:uid="{00000000-0005-0000-0000-000042590000}"/>
    <cellStyle name="Commentaire 5" xfId="29763" hidden="1" xr:uid="{00000000-0005-0000-0000-000043590000}"/>
    <cellStyle name="Commentaire 5" xfId="29812" hidden="1" xr:uid="{00000000-0005-0000-0000-000044590000}"/>
    <cellStyle name="Commentaire 5" xfId="29860" hidden="1" xr:uid="{00000000-0005-0000-0000-000045590000}"/>
    <cellStyle name="Commentaire 5" xfId="29908" hidden="1" xr:uid="{00000000-0005-0000-0000-000046590000}"/>
    <cellStyle name="Commentaire 5" xfId="29954" hidden="1" xr:uid="{00000000-0005-0000-0000-000047590000}"/>
    <cellStyle name="Commentaire 5" xfId="30000" hidden="1" xr:uid="{00000000-0005-0000-0000-000048590000}"/>
    <cellStyle name="Commentaire 5" xfId="30044" hidden="1" xr:uid="{00000000-0005-0000-0000-000049590000}"/>
    <cellStyle name="Commentaire 5" xfId="30082" hidden="1" xr:uid="{00000000-0005-0000-0000-00004A590000}"/>
    <cellStyle name="Commentaire 5" xfId="30119" hidden="1" xr:uid="{00000000-0005-0000-0000-00004B590000}"/>
    <cellStyle name="Commentaire 5" xfId="30153" hidden="1" xr:uid="{00000000-0005-0000-0000-00004C590000}"/>
    <cellStyle name="Commentaire 5" xfId="30229" hidden="1" xr:uid="{00000000-0005-0000-0000-00004D590000}"/>
    <cellStyle name="Commentaire 5" xfId="30307" hidden="1" xr:uid="{00000000-0005-0000-0000-00004E590000}"/>
    <cellStyle name="Commentaire 5" xfId="30328" hidden="1" xr:uid="{00000000-0005-0000-0000-00004F590000}"/>
    <cellStyle name="Commentaire 5" xfId="30197" hidden="1" xr:uid="{00000000-0005-0000-0000-000050590000}"/>
    <cellStyle name="Commentaire 5" xfId="30256" hidden="1" xr:uid="{00000000-0005-0000-0000-000051590000}"/>
    <cellStyle name="Commentaire 5" xfId="30316" hidden="1" xr:uid="{00000000-0005-0000-0000-000052590000}"/>
    <cellStyle name="Commentaire 5" xfId="30364" hidden="1" xr:uid="{00000000-0005-0000-0000-000053590000}"/>
    <cellStyle name="Commentaire 5" xfId="30410" hidden="1" xr:uid="{00000000-0005-0000-0000-000054590000}"/>
    <cellStyle name="Commentaire 5" xfId="30584" hidden="1" xr:uid="{00000000-0005-0000-0000-000055590000}"/>
    <cellStyle name="Commentaire 5" xfId="30693" hidden="1" xr:uid="{00000000-0005-0000-0000-000056590000}"/>
    <cellStyle name="Commentaire 5" xfId="30784" hidden="1" xr:uid="{00000000-0005-0000-0000-000057590000}"/>
    <cellStyle name="Commentaire 5" xfId="30855" hidden="1" xr:uid="{00000000-0005-0000-0000-000058590000}"/>
    <cellStyle name="Commentaire 5" xfId="30905" hidden="1" xr:uid="{00000000-0005-0000-0000-000059590000}"/>
    <cellStyle name="Commentaire 5" xfId="30955" hidden="1" xr:uid="{00000000-0005-0000-0000-00005A590000}"/>
    <cellStyle name="Commentaire 5" xfId="31005" hidden="1" xr:uid="{00000000-0005-0000-0000-00005B590000}"/>
    <cellStyle name="Commentaire 5" xfId="31054" hidden="1" xr:uid="{00000000-0005-0000-0000-00005C590000}"/>
    <cellStyle name="Commentaire 5" xfId="31103" hidden="1" xr:uid="{00000000-0005-0000-0000-00005D590000}"/>
    <cellStyle name="Commentaire 5" xfId="31150" hidden="1" xr:uid="{00000000-0005-0000-0000-00005E590000}"/>
    <cellStyle name="Commentaire 5" xfId="31197" hidden="1" xr:uid="{00000000-0005-0000-0000-00005F590000}"/>
    <cellStyle name="Commentaire 5" xfId="31242" hidden="1" xr:uid="{00000000-0005-0000-0000-000060590000}"/>
    <cellStyle name="Commentaire 5" xfId="31281" hidden="1" xr:uid="{00000000-0005-0000-0000-000061590000}"/>
    <cellStyle name="Commentaire 5" xfId="31318" hidden="1" xr:uid="{00000000-0005-0000-0000-000062590000}"/>
    <cellStyle name="Commentaire 5" xfId="31352" hidden="1" xr:uid="{00000000-0005-0000-0000-000063590000}"/>
    <cellStyle name="Commentaire 5" xfId="31429" hidden="1" xr:uid="{00000000-0005-0000-0000-000064590000}"/>
    <cellStyle name="Commentaire 5" xfId="31507" hidden="1" xr:uid="{00000000-0005-0000-0000-000065590000}"/>
    <cellStyle name="Commentaire 5" xfId="31528" hidden="1" xr:uid="{00000000-0005-0000-0000-000066590000}"/>
    <cellStyle name="Commentaire 5" xfId="31396" hidden="1" xr:uid="{00000000-0005-0000-0000-000067590000}"/>
    <cellStyle name="Commentaire 5" xfId="31456" hidden="1" xr:uid="{00000000-0005-0000-0000-000068590000}"/>
    <cellStyle name="Commentaire 5" xfId="31516" hidden="1" xr:uid="{00000000-0005-0000-0000-000069590000}"/>
    <cellStyle name="Commentaire 5" xfId="31564" hidden="1" xr:uid="{00000000-0005-0000-0000-00006A590000}"/>
    <cellStyle name="Commentaire 5" xfId="31610" hidden="1" xr:uid="{00000000-0005-0000-0000-00006B590000}"/>
    <cellStyle name="Commentaire 5" xfId="31784" hidden="1" xr:uid="{00000000-0005-0000-0000-00006C590000}"/>
    <cellStyle name="Commentaire 5" xfId="30634" xr:uid="{00000000-0005-0000-0000-00006D590000}"/>
    <cellStyle name="Commentaire 6" xfId="144" hidden="1" xr:uid="{00000000-0005-0000-0000-00006E590000}"/>
    <cellStyle name="Commentaire 6" xfId="246" hidden="1" xr:uid="{00000000-0005-0000-0000-00006F590000}"/>
    <cellStyle name="Commentaire 6" xfId="298" hidden="1" xr:uid="{00000000-0005-0000-0000-000070590000}"/>
    <cellStyle name="Commentaire 6" xfId="348" hidden="1" xr:uid="{00000000-0005-0000-0000-000071590000}"/>
    <cellStyle name="Commentaire 6" xfId="398" hidden="1" xr:uid="{00000000-0005-0000-0000-000072590000}"/>
    <cellStyle name="Commentaire 6" xfId="448" hidden="1" xr:uid="{00000000-0005-0000-0000-000073590000}"/>
    <cellStyle name="Commentaire 6" xfId="497" hidden="1" xr:uid="{00000000-0005-0000-0000-000074590000}"/>
    <cellStyle name="Commentaire 6" xfId="546" hidden="1" xr:uid="{00000000-0005-0000-0000-000075590000}"/>
    <cellStyle name="Commentaire 6" xfId="593" hidden="1" xr:uid="{00000000-0005-0000-0000-000076590000}"/>
    <cellStyle name="Commentaire 6" xfId="640" hidden="1" xr:uid="{00000000-0005-0000-0000-000077590000}"/>
    <cellStyle name="Commentaire 6" xfId="685" hidden="1" xr:uid="{00000000-0005-0000-0000-000078590000}"/>
    <cellStyle name="Commentaire 6" xfId="724" hidden="1" xr:uid="{00000000-0005-0000-0000-000079590000}"/>
    <cellStyle name="Commentaire 6" xfId="761" hidden="1" xr:uid="{00000000-0005-0000-0000-00007A590000}"/>
    <cellStyle name="Commentaire 6" xfId="796" hidden="1" xr:uid="{00000000-0005-0000-0000-00007B590000}"/>
    <cellStyle name="Commentaire 6" xfId="898" hidden="1" xr:uid="{00000000-0005-0000-0000-00007C590000}"/>
    <cellStyle name="Commentaire 6" xfId="954" hidden="1" xr:uid="{00000000-0005-0000-0000-00007D590000}"/>
    <cellStyle name="Commentaire 6" xfId="1019" hidden="1" xr:uid="{00000000-0005-0000-0000-00007E590000}"/>
    <cellStyle name="Commentaire 6" xfId="1065" hidden="1" xr:uid="{00000000-0005-0000-0000-00007F590000}"/>
    <cellStyle name="Commentaire 6" xfId="1109" hidden="1" xr:uid="{00000000-0005-0000-0000-000080590000}"/>
    <cellStyle name="Commentaire 6" xfId="1148" hidden="1" xr:uid="{00000000-0005-0000-0000-000081590000}"/>
    <cellStyle name="Commentaire 6" xfId="1184" hidden="1" xr:uid="{00000000-0005-0000-0000-000082590000}"/>
    <cellStyle name="Commentaire 6" xfId="1219" hidden="1" xr:uid="{00000000-0005-0000-0000-000083590000}"/>
    <cellStyle name="Commentaire 6" xfId="1265" hidden="1" xr:uid="{00000000-0005-0000-0000-000084590000}"/>
    <cellStyle name="Commentaire 6" xfId="1520" hidden="1" xr:uid="{00000000-0005-0000-0000-000085590000}"/>
    <cellStyle name="Commentaire 6" xfId="1622" hidden="1" xr:uid="{00000000-0005-0000-0000-000086590000}"/>
    <cellStyle name="Commentaire 6" xfId="1674" hidden="1" xr:uid="{00000000-0005-0000-0000-000087590000}"/>
    <cellStyle name="Commentaire 6" xfId="1724" hidden="1" xr:uid="{00000000-0005-0000-0000-000088590000}"/>
    <cellStyle name="Commentaire 6" xfId="1774" hidden="1" xr:uid="{00000000-0005-0000-0000-000089590000}"/>
    <cellStyle name="Commentaire 6" xfId="1824" hidden="1" xr:uid="{00000000-0005-0000-0000-00008A590000}"/>
    <cellStyle name="Commentaire 6" xfId="1873" hidden="1" xr:uid="{00000000-0005-0000-0000-00008B590000}"/>
    <cellStyle name="Commentaire 6" xfId="1922" hidden="1" xr:uid="{00000000-0005-0000-0000-00008C590000}"/>
    <cellStyle name="Commentaire 6" xfId="1969" hidden="1" xr:uid="{00000000-0005-0000-0000-00008D590000}"/>
    <cellStyle name="Commentaire 6" xfId="2016" hidden="1" xr:uid="{00000000-0005-0000-0000-00008E590000}"/>
    <cellStyle name="Commentaire 6" xfId="2061" hidden="1" xr:uid="{00000000-0005-0000-0000-00008F590000}"/>
    <cellStyle name="Commentaire 6" xfId="2100" hidden="1" xr:uid="{00000000-0005-0000-0000-000090590000}"/>
    <cellStyle name="Commentaire 6" xfId="2137" hidden="1" xr:uid="{00000000-0005-0000-0000-000091590000}"/>
    <cellStyle name="Commentaire 6" xfId="2172" hidden="1" xr:uid="{00000000-0005-0000-0000-000092590000}"/>
    <cellStyle name="Commentaire 6" xfId="2274" hidden="1" xr:uid="{00000000-0005-0000-0000-000093590000}"/>
    <cellStyle name="Commentaire 6" xfId="2330" hidden="1" xr:uid="{00000000-0005-0000-0000-000094590000}"/>
    <cellStyle name="Commentaire 6" xfId="2395" hidden="1" xr:uid="{00000000-0005-0000-0000-000095590000}"/>
    <cellStyle name="Commentaire 6" xfId="2441" hidden="1" xr:uid="{00000000-0005-0000-0000-000096590000}"/>
    <cellStyle name="Commentaire 6" xfId="2485" hidden="1" xr:uid="{00000000-0005-0000-0000-000097590000}"/>
    <cellStyle name="Commentaire 6" xfId="2524" hidden="1" xr:uid="{00000000-0005-0000-0000-000098590000}"/>
    <cellStyle name="Commentaire 6" xfId="2560" hidden="1" xr:uid="{00000000-0005-0000-0000-000099590000}"/>
    <cellStyle name="Commentaire 6" xfId="2595" hidden="1" xr:uid="{00000000-0005-0000-0000-00009A590000}"/>
    <cellStyle name="Commentaire 6" xfId="2640" hidden="1" xr:uid="{00000000-0005-0000-0000-00009B590000}"/>
    <cellStyle name="Commentaire 6" xfId="1439" hidden="1" xr:uid="{00000000-0005-0000-0000-00009C590000}"/>
    <cellStyle name="Commentaire 6" xfId="2817" hidden="1" xr:uid="{00000000-0005-0000-0000-00009D590000}"/>
    <cellStyle name="Commentaire 6" xfId="2869" hidden="1" xr:uid="{00000000-0005-0000-0000-00009E590000}"/>
    <cellStyle name="Commentaire 6" xfId="2918" hidden="1" xr:uid="{00000000-0005-0000-0000-00009F590000}"/>
    <cellStyle name="Commentaire 6" xfId="2968" hidden="1" xr:uid="{00000000-0005-0000-0000-0000A0590000}"/>
    <cellStyle name="Commentaire 6" xfId="3018" hidden="1" xr:uid="{00000000-0005-0000-0000-0000A1590000}"/>
    <cellStyle name="Commentaire 6" xfId="3067" hidden="1" xr:uid="{00000000-0005-0000-0000-0000A2590000}"/>
    <cellStyle name="Commentaire 6" xfId="3116" hidden="1" xr:uid="{00000000-0005-0000-0000-0000A3590000}"/>
    <cellStyle name="Commentaire 6" xfId="3163" hidden="1" xr:uid="{00000000-0005-0000-0000-0000A4590000}"/>
    <cellStyle name="Commentaire 6" xfId="3210" hidden="1" xr:uid="{00000000-0005-0000-0000-0000A5590000}"/>
    <cellStyle name="Commentaire 6" xfId="3255" hidden="1" xr:uid="{00000000-0005-0000-0000-0000A6590000}"/>
    <cellStyle name="Commentaire 6" xfId="3294" hidden="1" xr:uid="{00000000-0005-0000-0000-0000A7590000}"/>
    <cellStyle name="Commentaire 6" xfId="3331" hidden="1" xr:uid="{00000000-0005-0000-0000-0000A8590000}"/>
    <cellStyle name="Commentaire 6" xfId="3366" hidden="1" xr:uid="{00000000-0005-0000-0000-0000A9590000}"/>
    <cellStyle name="Commentaire 6" xfId="3467" hidden="1" xr:uid="{00000000-0005-0000-0000-0000AA590000}"/>
    <cellStyle name="Commentaire 6" xfId="3523" hidden="1" xr:uid="{00000000-0005-0000-0000-0000AB590000}"/>
    <cellStyle name="Commentaire 6" xfId="3587" hidden="1" xr:uid="{00000000-0005-0000-0000-0000AC590000}"/>
    <cellStyle name="Commentaire 6" xfId="3633" hidden="1" xr:uid="{00000000-0005-0000-0000-0000AD590000}"/>
    <cellStyle name="Commentaire 6" xfId="3677" hidden="1" xr:uid="{00000000-0005-0000-0000-0000AE590000}"/>
    <cellStyle name="Commentaire 6" xfId="3716" hidden="1" xr:uid="{00000000-0005-0000-0000-0000AF590000}"/>
    <cellStyle name="Commentaire 6" xfId="3752" hidden="1" xr:uid="{00000000-0005-0000-0000-0000B0590000}"/>
    <cellStyle name="Commentaire 6" xfId="3787" hidden="1" xr:uid="{00000000-0005-0000-0000-0000B1590000}"/>
    <cellStyle name="Commentaire 6" xfId="3831" hidden="1" xr:uid="{00000000-0005-0000-0000-0000B2590000}"/>
    <cellStyle name="Commentaire 6" xfId="2752" hidden="1" xr:uid="{00000000-0005-0000-0000-0000B3590000}"/>
    <cellStyle name="Commentaire 6" xfId="2245" hidden="1" xr:uid="{00000000-0005-0000-0000-0000B4590000}"/>
    <cellStyle name="Commentaire 6" xfId="3979" hidden="1" xr:uid="{00000000-0005-0000-0000-0000B5590000}"/>
    <cellStyle name="Commentaire 6" xfId="4029" hidden="1" xr:uid="{00000000-0005-0000-0000-0000B6590000}"/>
    <cellStyle name="Commentaire 6" xfId="4079" hidden="1" xr:uid="{00000000-0005-0000-0000-0000B7590000}"/>
    <cellStyle name="Commentaire 6" xfId="4129" hidden="1" xr:uid="{00000000-0005-0000-0000-0000B8590000}"/>
    <cellStyle name="Commentaire 6" xfId="4178" hidden="1" xr:uid="{00000000-0005-0000-0000-0000B9590000}"/>
    <cellStyle name="Commentaire 6" xfId="4227" hidden="1" xr:uid="{00000000-0005-0000-0000-0000BA590000}"/>
    <cellStyle name="Commentaire 6" xfId="4274" hidden="1" xr:uid="{00000000-0005-0000-0000-0000BB590000}"/>
    <cellStyle name="Commentaire 6" xfId="4321" hidden="1" xr:uid="{00000000-0005-0000-0000-0000BC590000}"/>
    <cellStyle name="Commentaire 6" xfId="4366" hidden="1" xr:uid="{00000000-0005-0000-0000-0000BD590000}"/>
    <cellStyle name="Commentaire 6" xfId="4405" hidden="1" xr:uid="{00000000-0005-0000-0000-0000BE590000}"/>
    <cellStyle name="Commentaire 6" xfId="4442" hidden="1" xr:uid="{00000000-0005-0000-0000-0000BF590000}"/>
    <cellStyle name="Commentaire 6" xfId="4477" hidden="1" xr:uid="{00000000-0005-0000-0000-0000C0590000}"/>
    <cellStyle name="Commentaire 6" xfId="4573" hidden="1" xr:uid="{00000000-0005-0000-0000-0000C1590000}"/>
    <cellStyle name="Commentaire 6" xfId="4628" hidden="1" xr:uid="{00000000-0005-0000-0000-0000C2590000}"/>
    <cellStyle name="Commentaire 6" xfId="4691" hidden="1" xr:uid="{00000000-0005-0000-0000-0000C3590000}"/>
    <cellStyle name="Commentaire 6" xfId="4737" hidden="1" xr:uid="{00000000-0005-0000-0000-0000C4590000}"/>
    <cellStyle name="Commentaire 6" xfId="4781" hidden="1" xr:uid="{00000000-0005-0000-0000-0000C5590000}"/>
    <cellStyle name="Commentaire 6" xfId="4820" hidden="1" xr:uid="{00000000-0005-0000-0000-0000C6590000}"/>
    <cellStyle name="Commentaire 6" xfId="4856" hidden="1" xr:uid="{00000000-0005-0000-0000-0000C7590000}"/>
    <cellStyle name="Commentaire 6" xfId="4891" hidden="1" xr:uid="{00000000-0005-0000-0000-0000C8590000}"/>
    <cellStyle name="Commentaire 6" xfId="4931" hidden="1" xr:uid="{00000000-0005-0000-0000-0000C9590000}"/>
    <cellStyle name="Commentaire 6" xfId="2721" hidden="1" xr:uid="{00000000-0005-0000-0000-0000CA590000}"/>
    <cellStyle name="Commentaire 6" xfId="5028" hidden="1" xr:uid="{00000000-0005-0000-0000-0000CB590000}"/>
    <cellStyle name="Commentaire 6" xfId="5079" hidden="1" xr:uid="{00000000-0005-0000-0000-0000CC590000}"/>
    <cellStyle name="Commentaire 6" xfId="5128" hidden="1" xr:uid="{00000000-0005-0000-0000-0000CD590000}"/>
    <cellStyle name="Commentaire 6" xfId="5178" hidden="1" xr:uid="{00000000-0005-0000-0000-0000CE590000}"/>
    <cellStyle name="Commentaire 6" xfId="5228" hidden="1" xr:uid="{00000000-0005-0000-0000-0000CF590000}"/>
    <cellStyle name="Commentaire 6" xfId="5277" hidden="1" xr:uid="{00000000-0005-0000-0000-0000D0590000}"/>
    <cellStyle name="Commentaire 6" xfId="5326" hidden="1" xr:uid="{00000000-0005-0000-0000-0000D1590000}"/>
    <cellStyle name="Commentaire 6" xfId="5373" hidden="1" xr:uid="{00000000-0005-0000-0000-0000D2590000}"/>
    <cellStyle name="Commentaire 6" xfId="5420" hidden="1" xr:uid="{00000000-0005-0000-0000-0000D3590000}"/>
    <cellStyle name="Commentaire 6" xfId="5465" hidden="1" xr:uid="{00000000-0005-0000-0000-0000D4590000}"/>
    <cellStyle name="Commentaire 6" xfId="5504" hidden="1" xr:uid="{00000000-0005-0000-0000-0000D5590000}"/>
    <cellStyle name="Commentaire 6" xfId="5541" hidden="1" xr:uid="{00000000-0005-0000-0000-0000D6590000}"/>
    <cellStyle name="Commentaire 6" xfId="5576" hidden="1" xr:uid="{00000000-0005-0000-0000-0000D7590000}"/>
    <cellStyle name="Commentaire 6" xfId="5672" hidden="1" xr:uid="{00000000-0005-0000-0000-0000D8590000}"/>
    <cellStyle name="Commentaire 6" xfId="5726" hidden="1" xr:uid="{00000000-0005-0000-0000-0000D9590000}"/>
    <cellStyle name="Commentaire 6" xfId="5788" hidden="1" xr:uid="{00000000-0005-0000-0000-0000DA590000}"/>
    <cellStyle name="Commentaire 6" xfId="5834" hidden="1" xr:uid="{00000000-0005-0000-0000-0000DB590000}"/>
    <cellStyle name="Commentaire 6" xfId="5878" hidden="1" xr:uid="{00000000-0005-0000-0000-0000DC590000}"/>
    <cellStyle name="Commentaire 6" xfId="5917" hidden="1" xr:uid="{00000000-0005-0000-0000-0000DD590000}"/>
    <cellStyle name="Commentaire 6" xfId="5953" hidden="1" xr:uid="{00000000-0005-0000-0000-0000DE590000}"/>
    <cellStyle name="Commentaire 6" xfId="5988" hidden="1" xr:uid="{00000000-0005-0000-0000-0000DF590000}"/>
    <cellStyle name="Commentaire 6" xfId="6028" hidden="1" xr:uid="{00000000-0005-0000-0000-0000E0590000}"/>
    <cellStyle name="Commentaire 6" xfId="6203" hidden="1" xr:uid="{00000000-0005-0000-0000-0000E1590000}"/>
    <cellStyle name="Commentaire 6" xfId="6305" hidden="1" xr:uid="{00000000-0005-0000-0000-0000E2590000}"/>
    <cellStyle name="Commentaire 6" xfId="6357" hidden="1" xr:uid="{00000000-0005-0000-0000-0000E3590000}"/>
    <cellStyle name="Commentaire 6" xfId="6407" hidden="1" xr:uid="{00000000-0005-0000-0000-0000E4590000}"/>
    <cellStyle name="Commentaire 6" xfId="6457" hidden="1" xr:uid="{00000000-0005-0000-0000-0000E5590000}"/>
    <cellStyle name="Commentaire 6" xfId="6507" hidden="1" xr:uid="{00000000-0005-0000-0000-0000E6590000}"/>
    <cellStyle name="Commentaire 6" xfId="6556" hidden="1" xr:uid="{00000000-0005-0000-0000-0000E7590000}"/>
    <cellStyle name="Commentaire 6" xfId="6605" hidden="1" xr:uid="{00000000-0005-0000-0000-0000E8590000}"/>
    <cellStyle name="Commentaire 6" xfId="6652" hidden="1" xr:uid="{00000000-0005-0000-0000-0000E9590000}"/>
    <cellStyle name="Commentaire 6" xfId="6699" hidden="1" xr:uid="{00000000-0005-0000-0000-0000EA590000}"/>
    <cellStyle name="Commentaire 6" xfId="6744" hidden="1" xr:uid="{00000000-0005-0000-0000-0000EB590000}"/>
    <cellStyle name="Commentaire 6" xfId="6783" hidden="1" xr:uid="{00000000-0005-0000-0000-0000EC590000}"/>
    <cellStyle name="Commentaire 6" xfId="6820" hidden="1" xr:uid="{00000000-0005-0000-0000-0000ED590000}"/>
    <cellStyle name="Commentaire 6" xfId="6855" hidden="1" xr:uid="{00000000-0005-0000-0000-0000EE590000}"/>
    <cellStyle name="Commentaire 6" xfId="6955" hidden="1" xr:uid="{00000000-0005-0000-0000-0000EF590000}"/>
    <cellStyle name="Commentaire 6" xfId="7011" hidden="1" xr:uid="{00000000-0005-0000-0000-0000F0590000}"/>
    <cellStyle name="Commentaire 6" xfId="7076" hidden="1" xr:uid="{00000000-0005-0000-0000-0000F1590000}"/>
    <cellStyle name="Commentaire 6" xfId="7122" hidden="1" xr:uid="{00000000-0005-0000-0000-0000F2590000}"/>
    <cellStyle name="Commentaire 6" xfId="7166" hidden="1" xr:uid="{00000000-0005-0000-0000-0000F3590000}"/>
    <cellStyle name="Commentaire 6" xfId="7205" hidden="1" xr:uid="{00000000-0005-0000-0000-0000F4590000}"/>
    <cellStyle name="Commentaire 6" xfId="7241" hidden="1" xr:uid="{00000000-0005-0000-0000-0000F5590000}"/>
    <cellStyle name="Commentaire 6" xfId="7276" hidden="1" xr:uid="{00000000-0005-0000-0000-0000F6590000}"/>
    <cellStyle name="Commentaire 6" xfId="7321" hidden="1" xr:uid="{00000000-0005-0000-0000-0000F7590000}"/>
    <cellStyle name="Commentaire 6" xfId="7480" hidden="1" xr:uid="{00000000-0005-0000-0000-0000F8590000}"/>
    <cellStyle name="Commentaire 6" xfId="7573" hidden="1" xr:uid="{00000000-0005-0000-0000-0000F9590000}"/>
    <cellStyle name="Commentaire 6" xfId="7624" hidden="1" xr:uid="{00000000-0005-0000-0000-0000FA590000}"/>
    <cellStyle name="Commentaire 6" xfId="7674" hidden="1" xr:uid="{00000000-0005-0000-0000-0000FB590000}"/>
    <cellStyle name="Commentaire 6" xfId="7724" hidden="1" xr:uid="{00000000-0005-0000-0000-0000FC590000}"/>
    <cellStyle name="Commentaire 6" xfId="7774" hidden="1" xr:uid="{00000000-0005-0000-0000-0000FD590000}"/>
    <cellStyle name="Commentaire 6" xfId="7823" hidden="1" xr:uid="{00000000-0005-0000-0000-0000FE590000}"/>
    <cellStyle name="Commentaire 6" xfId="7872" hidden="1" xr:uid="{00000000-0005-0000-0000-0000FF590000}"/>
    <cellStyle name="Commentaire 6" xfId="7919" hidden="1" xr:uid="{00000000-0005-0000-0000-0000005A0000}"/>
    <cellStyle name="Commentaire 6" xfId="7966" hidden="1" xr:uid="{00000000-0005-0000-0000-0000015A0000}"/>
    <cellStyle name="Commentaire 6" xfId="8011" hidden="1" xr:uid="{00000000-0005-0000-0000-0000025A0000}"/>
    <cellStyle name="Commentaire 6" xfId="8050" hidden="1" xr:uid="{00000000-0005-0000-0000-0000035A0000}"/>
    <cellStyle name="Commentaire 6" xfId="8087" hidden="1" xr:uid="{00000000-0005-0000-0000-0000045A0000}"/>
    <cellStyle name="Commentaire 6" xfId="8122" hidden="1" xr:uid="{00000000-0005-0000-0000-0000055A0000}"/>
    <cellStyle name="Commentaire 6" xfId="8220" hidden="1" xr:uid="{00000000-0005-0000-0000-0000065A0000}"/>
    <cellStyle name="Commentaire 6" xfId="8274" hidden="1" xr:uid="{00000000-0005-0000-0000-0000075A0000}"/>
    <cellStyle name="Commentaire 6" xfId="8337" hidden="1" xr:uid="{00000000-0005-0000-0000-0000085A0000}"/>
    <cellStyle name="Commentaire 6" xfId="8383" hidden="1" xr:uid="{00000000-0005-0000-0000-0000095A0000}"/>
    <cellStyle name="Commentaire 6" xfId="8427" hidden="1" xr:uid="{00000000-0005-0000-0000-00000A5A0000}"/>
    <cellStyle name="Commentaire 6" xfId="8466" hidden="1" xr:uid="{00000000-0005-0000-0000-00000B5A0000}"/>
    <cellStyle name="Commentaire 6" xfId="8502" hidden="1" xr:uid="{00000000-0005-0000-0000-00000C5A0000}"/>
    <cellStyle name="Commentaire 6" xfId="8537" hidden="1" xr:uid="{00000000-0005-0000-0000-00000D5A0000}"/>
    <cellStyle name="Commentaire 6" xfId="8579" hidden="1" xr:uid="{00000000-0005-0000-0000-00000E5A0000}"/>
    <cellStyle name="Commentaire 6" xfId="7420" hidden="1" xr:uid="{00000000-0005-0000-0000-00000F5A0000}"/>
    <cellStyle name="Commentaire 6" xfId="8680" hidden="1" xr:uid="{00000000-0005-0000-0000-0000105A0000}"/>
    <cellStyle name="Commentaire 6" xfId="8732" hidden="1" xr:uid="{00000000-0005-0000-0000-0000115A0000}"/>
    <cellStyle name="Commentaire 6" xfId="8782" hidden="1" xr:uid="{00000000-0005-0000-0000-0000125A0000}"/>
    <cellStyle name="Commentaire 6" xfId="8831" hidden="1" xr:uid="{00000000-0005-0000-0000-0000135A0000}"/>
    <cellStyle name="Commentaire 6" xfId="8881" hidden="1" xr:uid="{00000000-0005-0000-0000-0000145A0000}"/>
    <cellStyle name="Commentaire 6" xfId="8930" hidden="1" xr:uid="{00000000-0005-0000-0000-0000155A0000}"/>
    <cellStyle name="Commentaire 6" xfId="8979" hidden="1" xr:uid="{00000000-0005-0000-0000-0000165A0000}"/>
    <cellStyle name="Commentaire 6" xfId="9026" hidden="1" xr:uid="{00000000-0005-0000-0000-0000175A0000}"/>
    <cellStyle name="Commentaire 6" xfId="9073" hidden="1" xr:uid="{00000000-0005-0000-0000-0000185A0000}"/>
    <cellStyle name="Commentaire 6" xfId="9118" hidden="1" xr:uid="{00000000-0005-0000-0000-0000195A0000}"/>
    <cellStyle name="Commentaire 6" xfId="9157" hidden="1" xr:uid="{00000000-0005-0000-0000-00001A5A0000}"/>
    <cellStyle name="Commentaire 6" xfId="9194" hidden="1" xr:uid="{00000000-0005-0000-0000-00001B5A0000}"/>
    <cellStyle name="Commentaire 6" xfId="9229" hidden="1" xr:uid="{00000000-0005-0000-0000-00001C5A0000}"/>
    <cellStyle name="Commentaire 6" xfId="9331" hidden="1" xr:uid="{00000000-0005-0000-0000-00001D5A0000}"/>
    <cellStyle name="Commentaire 6" xfId="9387" hidden="1" xr:uid="{00000000-0005-0000-0000-00001E5A0000}"/>
    <cellStyle name="Commentaire 6" xfId="9452" hidden="1" xr:uid="{00000000-0005-0000-0000-00001F5A0000}"/>
    <cellStyle name="Commentaire 6" xfId="9498" hidden="1" xr:uid="{00000000-0005-0000-0000-0000205A0000}"/>
    <cellStyle name="Commentaire 6" xfId="9542" hidden="1" xr:uid="{00000000-0005-0000-0000-0000215A0000}"/>
    <cellStyle name="Commentaire 6" xfId="9581" hidden="1" xr:uid="{00000000-0005-0000-0000-0000225A0000}"/>
    <cellStyle name="Commentaire 6" xfId="9617" hidden="1" xr:uid="{00000000-0005-0000-0000-0000235A0000}"/>
    <cellStyle name="Commentaire 6" xfId="9652" hidden="1" xr:uid="{00000000-0005-0000-0000-0000245A0000}"/>
    <cellStyle name="Commentaire 6" xfId="9698" hidden="1" xr:uid="{00000000-0005-0000-0000-0000255A0000}"/>
    <cellStyle name="Commentaire 6" xfId="9860" hidden="1" xr:uid="{00000000-0005-0000-0000-0000265A0000}"/>
    <cellStyle name="Commentaire 6" xfId="9953" hidden="1" xr:uid="{00000000-0005-0000-0000-0000275A0000}"/>
    <cellStyle name="Commentaire 6" xfId="10004" hidden="1" xr:uid="{00000000-0005-0000-0000-0000285A0000}"/>
    <cellStyle name="Commentaire 6" xfId="10054" hidden="1" xr:uid="{00000000-0005-0000-0000-0000295A0000}"/>
    <cellStyle name="Commentaire 6" xfId="10104" hidden="1" xr:uid="{00000000-0005-0000-0000-00002A5A0000}"/>
    <cellStyle name="Commentaire 6" xfId="10154" hidden="1" xr:uid="{00000000-0005-0000-0000-00002B5A0000}"/>
    <cellStyle name="Commentaire 6" xfId="10203" hidden="1" xr:uid="{00000000-0005-0000-0000-00002C5A0000}"/>
    <cellStyle name="Commentaire 6" xfId="10252" hidden="1" xr:uid="{00000000-0005-0000-0000-00002D5A0000}"/>
    <cellStyle name="Commentaire 6" xfId="10299" hidden="1" xr:uid="{00000000-0005-0000-0000-00002E5A0000}"/>
    <cellStyle name="Commentaire 6" xfId="10346" hidden="1" xr:uid="{00000000-0005-0000-0000-00002F5A0000}"/>
    <cellStyle name="Commentaire 6" xfId="10391" hidden="1" xr:uid="{00000000-0005-0000-0000-0000305A0000}"/>
    <cellStyle name="Commentaire 6" xfId="10430" hidden="1" xr:uid="{00000000-0005-0000-0000-0000315A0000}"/>
    <cellStyle name="Commentaire 6" xfId="10467" hidden="1" xr:uid="{00000000-0005-0000-0000-0000325A0000}"/>
    <cellStyle name="Commentaire 6" xfId="10502" hidden="1" xr:uid="{00000000-0005-0000-0000-0000335A0000}"/>
    <cellStyle name="Commentaire 6" xfId="10600" hidden="1" xr:uid="{00000000-0005-0000-0000-0000345A0000}"/>
    <cellStyle name="Commentaire 6" xfId="10654" hidden="1" xr:uid="{00000000-0005-0000-0000-0000355A0000}"/>
    <cellStyle name="Commentaire 6" xfId="10717" hidden="1" xr:uid="{00000000-0005-0000-0000-0000365A0000}"/>
    <cellStyle name="Commentaire 6" xfId="10763" hidden="1" xr:uid="{00000000-0005-0000-0000-0000375A0000}"/>
    <cellStyle name="Commentaire 6" xfId="10807" hidden="1" xr:uid="{00000000-0005-0000-0000-0000385A0000}"/>
    <cellStyle name="Commentaire 6" xfId="10846" hidden="1" xr:uid="{00000000-0005-0000-0000-0000395A0000}"/>
    <cellStyle name="Commentaire 6" xfId="10882" hidden="1" xr:uid="{00000000-0005-0000-0000-00003A5A0000}"/>
    <cellStyle name="Commentaire 6" xfId="10917" hidden="1" xr:uid="{00000000-0005-0000-0000-00003B5A0000}"/>
    <cellStyle name="Commentaire 6" xfId="10960" hidden="1" xr:uid="{00000000-0005-0000-0000-00003C5A0000}"/>
    <cellStyle name="Commentaire 6" xfId="9800" hidden="1" xr:uid="{00000000-0005-0000-0000-00003D5A0000}"/>
    <cellStyle name="Commentaire 6" xfId="11022" hidden="1" xr:uid="{00000000-0005-0000-0000-00003E5A0000}"/>
    <cellStyle name="Commentaire 6" xfId="11074" hidden="1" xr:uid="{00000000-0005-0000-0000-00003F5A0000}"/>
    <cellStyle name="Commentaire 6" xfId="11124" hidden="1" xr:uid="{00000000-0005-0000-0000-0000405A0000}"/>
    <cellStyle name="Commentaire 6" xfId="11174" hidden="1" xr:uid="{00000000-0005-0000-0000-0000415A0000}"/>
    <cellStyle name="Commentaire 6" xfId="11224" hidden="1" xr:uid="{00000000-0005-0000-0000-0000425A0000}"/>
    <cellStyle name="Commentaire 6" xfId="11273" hidden="1" xr:uid="{00000000-0005-0000-0000-0000435A0000}"/>
    <cellStyle name="Commentaire 6" xfId="11322" hidden="1" xr:uid="{00000000-0005-0000-0000-0000445A0000}"/>
    <cellStyle name="Commentaire 6" xfId="11369" hidden="1" xr:uid="{00000000-0005-0000-0000-0000455A0000}"/>
    <cellStyle name="Commentaire 6" xfId="11416" hidden="1" xr:uid="{00000000-0005-0000-0000-0000465A0000}"/>
    <cellStyle name="Commentaire 6" xfId="11461" hidden="1" xr:uid="{00000000-0005-0000-0000-0000475A0000}"/>
    <cellStyle name="Commentaire 6" xfId="11500" hidden="1" xr:uid="{00000000-0005-0000-0000-0000485A0000}"/>
    <cellStyle name="Commentaire 6" xfId="11537" hidden="1" xr:uid="{00000000-0005-0000-0000-0000495A0000}"/>
    <cellStyle name="Commentaire 6" xfId="11572" hidden="1" xr:uid="{00000000-0005-0000-0000-00004A5A0000}"/>
    <cellStyle name="Commentaire 6" xfId="11670" hidden="1" xr:uid="{00000000-0005-0000-0000-00004B5A0000}"/>
    <cellStyle name="Commentaire 6" xfId="11726" hidden="1" xr:uid="{00000000-0005-0000-0000-00004C5A0000}"/>
    <cellStyle name="Commentaire 6" xfId="11788" hidden="1" xr:uid="{00000000-0005-0000-0000-00004D5A0000}"/>
    <cellStyle name="Commentaire 6" xfId="11834" hidden="1" xr:uid="{00000000-0005-0000-0000-00004E5A0000}"/>
    <cellStyle name="Commentaire 6" xfId="11878" hidden="1" xr:uid="{00000000-0005-0000-0000-00004F5A0000}"/>
    <cellStyle name="Commentaire 6" xfId="11917" hidden="1" xr:uid="{00000000-0005-0000-0000-0000505A0000}"/>
    <cellStyle name="Commentaire 6" xfId="11953" hidden="1" xr:uid="{00000000-0005-0000-0000-0000515A0000}"/>
    <cellStyle name="Commentaire 6" xfId="11988" hidden="1" xr:uid="{00000000-0005-0000-0000-0000525A0000}"/>
    <cellStyle name="Commentaire 6" xfId="12029" hidden="1" xr:uid="{00000000-0005-0000-0000-0000535A0000}"/>
    <cellStyle name="Commentaire 6" xfId="12160" hidden="1" xr:uid="{00000000-0005-0000-0000-0000545A0000}"/>
    <cellStyle name="Commentaire 6" xfId="12252" hidden="1" xr:uid="{00000000-0005-0000-0000-0000555A0000}"/>
    <cellStyle name="Commentaire 6" xfId="12303" hidden="1" xr:uid="{00000000-0005-0000-0000-0000565A0000}"/>
    <cellStyle name="Commentaire 6" xfId="12353" hidden="1" xr:uid="{00000000-0005-0000-0000-0000575A0000}"/>
    <cellStyle name="Commentaire 6" xfId="12403" hidden="1" xr:uid="{00000000-0005-0000-0000-0000585A0000}"/>
    <cellStyle name="Commentaire 6" xfId="12453" hidden="1" xr:uid="{00000000-0005-0000-0000-0000595A0000}"/>
    <cellStyle name="Commentaire 6" xfId="12502" hidden="1" xr:uid="{00000000-0005-0000-0000-00005A5A0000}"/>
    <cellStyle name="Commentaire 6" xfId="12551" hidden="1" xr:uid="{00000000-0005-0000-0000-00005B5A0000}"/>
    <cellStyle name="Commentaire 6" xfId="12598" hidden="1" xr:uid="{00000000-0005-0000-0000-00005C5A0000}"/>
    <cellStyle name="Commentaire 6" xfId="12645" hidden="1" xr:uid="{00000000-0005-0000-0000-00005D5A0000}"/>
    <cellStyle name="Commentaire 6" xfId="12690" hidden="1" xr:uid="{00000000-0005-0000-0000-00005E5A0000}"/>
    <cellStyle name="Commentaire 6" xfId="12729" hidden="1" xr:uid="{00000000-0005-0000-0000-00005F5A0000}"/>
    <cellStyle name="Commentaire 6" xfId="12766" hidden="1" xr:uid="{00000000-0005-0000-0000-0000605A0000}"/>
    <cellStyle name="Commentaire 6" xfId="12801" hidden="1" xr:uid="{00000000-0005-0000-0000-0000615A0000}"/>
    <cellStyle name="Commentaire 6" xfId="12898" hidden="1" xr:uid="{00000000-0005-0000-0000-0000625A0000}"/>
    <cellStyle name="Commentaire 6" xfId="12952" hidden="1" xr:uid="{00000000-0005-0000-0000-0000635A0000}"/>
    <cellStyle name="Commentaire 6" xfId="13014" hidden="1" xr:uid="{00000000-0005-0000-0000-0000645A0000}"/>
    <cellStyle name="Commentaire 6" xfId="13060" hidden="1" xr:uid="{00000000-0005-0000-0000-0000655A0000}"/>
    <cellStyle name="Commentaire 6" xfId="13104" hidden="1" xr:uid="{00000000-0005-0000-0000-0000665A0000}"/>
    <cellStyle name="Commentaire 6" xfId="13143" hidden="1" xr:uid="{00000000-0005-0000-0000-0000675A0000}"/>
    <cellStyle name="Commentaire 6" xfId="13179" hidden="1" xr:uid="{00000000-0005-0000-0000-0000685A0000}"/>
    <cellStyle name="Commentaire 6" xfId="13214" hidden="1" xr:uid="{00000000-0005-0000-0000-0000695A0000}"/>
    <cellStyle name="Commentaire 6" xfId="13254" hidden="1" xr:uid="{00000000-0005-0000-0000-00006A5A0000}"/>
    <cellStyle name="Commentaire 6" xfId="12101" hidden="1" xr:uid="{00000000-0005-0000-0000-00006B5A0000}"/>
    <cellStyle name="Commentaire 6" xfId="8195" hidden="1" xr:uid="{00000000-0005-0000-0000-00006C5A0000}"/>
    <cellStyle name="Commentaire 6" xfId="13306" hidden="1" xr:uid="{00000000-0005-0000-0000-00006D5A0000}"/>
    <cellStyle name="Commentaire 6" xfId="13355" hidden="1" xr:uid="{00000000-0005-0000-0000-00006E5A0000}"/>
    <cellStyle name="Commentaire 6" xfId="13404" hidden="1" xr:uid="{00000000-0005-0000-0000-00006F5A0000}"/>
    <cellStyle name="Commentaire 6" xfId="13453" hidden="1" xr:uid="{00000000-0005-0000-0000-0000705A0000}"/>
    <cellStyle name="Commentaire 6" xfId="13501" hidden="1" xr:uid="{00000000-0005-0000-0000-0000715A0000}"/>
    <cellStyle name="Commentaire 6" xfId="13549" hidden="1" xr:uid="{00000000-0005-0000-0000-0000725A0000}"/>
    <cellStyle name="Commentaire 6" xfId="13595" hidden="1" xr:uid="{00000000-0005-0000-0000-0000735A0000}"/>
    <cellStyle name="Commentaire 6" xfId="13642" hidden="1" xr:uid="{00000000-0005-0000-0000-0000745A0000}"/>
    <cellStyle name="Commentaire 6" xfId="13687" hidden="1" xr:uid="{00000000-0005-0000-0000-0000755A0000}"/>
    <cellStyle name="Commentaire 6" xfId="13726" hidden="1" xr:uid="{00000000-0005-0000-0000-0000765A0000}"/>
    <cellStyle name="Commentaire 6" xfId="13763" hidden="1" xr:uid="{00000000-0005-0000-0000-0000775A0000}"/>
    <cellStyle name="Commentaire 6" xfId="13798" hidden="1" xr:uid="{00000000-0005-0000-0000-0000785A0000}"/>
    <cellStyle name="Commentaire 6" xfId="13894" hidden="1" xr:uid="{00000000-0005-0000-0000-0000795A0000}"/>
    <cellStyle name="Commentaire 6" xfId="13948" hidden="1" xr:uid="{00000000-0005-0000-0000-00007A5A0000}"/>
    <cellStyle name="Commentaire 6" xfId="14010" hidden="1" xr:uid="{00000000-0005-0000-0000-00007B5A0000}"/>
    <cellStyle name="Commentaire 6" xfId="14056" hidden="1" xr:uid="{00000000-0005-0000-0000-00007C5A0000}"/>
    <cellStyle name="Commentaire 6" xfId="14100" hidden="1" xr:uid="{00000000-0005-0000-0000-00007D5A0000}"/>
    <cellStyle name="Commentaire 6" xfId="14139" hidden="1" xr:uid="{00000000-0005-0000-0000-00007E5A0000}"/>
    <cellStyle name="Commentaire 6" xfId="14175" hidden="1" xr:uid="{00000000-0005-0000-0000-00007F5A0000}"/>
    <cellStyle name="Commentaire 6" xfId="14210" hidden="1" xr:uid="{00000000-0005-0000-0000-0000805A0000}"/>
    <cellStyle name="Commentaire 6" xfId="14250" hidden="1" xr:uid="{00000000-0005-0000-0000-0000815A0000}"/>
    <cellStyle name="Commentaire 6" xfId="14359" hidden="1" xr:uid="{00000000-0005-0000-0000-0000825A0000}"/>
    <cellStyle name="Commentaire 6" xfId="14451" hidden="1" xr:uid="{00000000-0005-0000-0000-0000835A0000}"/>
    <cellStyle name="Commentaire 6" xfId="14502" hidden="1" xr:uid="{00000000-0005-0000-0000-0000845A0000}"/>
    <cellStyle name="Commentaire 6" xfId="14552" hidden="1" xr:uid="{00000000-0005-0000-0000-0000855A0000}"/>
    <cellStyle name="Commentaire 6" xfId="14602" hidden="1" xr:uid="{00000000-0005-0000-0000-0000865A0000}"/>
    <cellStyle name="Commentaire 6" xfId="14652" hidden="1" xr:uid="{00000000-0005-0000-0000-0000875A0000}"/>
    <cellStyle name="Commentaire 6" xfId="14701" hidden="1" xr:uid="{00000000-0005-0000-0000-0000885A0000}"/>
    <cellStyle name="Commentaire 6" xfId="14750" hidden="1" xr:uid="{00000000-0005-0000-0000-0000895A0000}"/>
    <cellStyle name="Commentaire 6" xfId="14797" hidden="1" xr:uid="{00000000-0005-0000-0000-00008A5A0000}"/>
    <cellStyle name="Commentaire 6" xfId="14844" hidden="1" xr:uid="{00000000-0005-0000-0000-00008B5A0000}"/>
    <cellStyle name="Commentaire 6" xfId="14889" hidden="1" xr:uid="{00000000-0005-0000-0000-00008C5A0000}"/>
    <cellStyle name="Commentaire 6" xfId="14928" hidden="1" xr:uid="{00000000-0005-0000-0000-00008D5A0000}"/>
    <cellStyle name="Commentaire 6" xfId="14965" hidden="1" xr:uid="{00000000-0005-0000-0000-00008E5A0000}"/>
    <cellStyle name="Commentaire 6" xfId="15000" hidden="1" xr:uid="{00000000-0005-0000-0000-00008F5A0000}"/>
    <cellStyle name="Commentaire 6" xfId="15097" hidden="1" xr:uid="{00000000-0005-0000-0000-0000905A0000}"/>
    <cellStyle name="Commentaire 6" xfId="15151" hidden="1" xr:uid="{00000000-0005-0000-0000-0000915A0000}"/>
    <cellStyle name="Commentaire 6" xfId="15214" hidden="1" xr:uid="{00000000-0005-0000-0000-0000925A0000}"/>
    <cellStyle name="Commentaire 6" xfId="15260" hidden="1" xr:uid="{00000000-0005-0000-0000-0000935A0000}"/>
    <cellStyle name="Commentaire 6" xfId="15304" hidden="1" xr:uid="{00000000-0005-0000-0000-0000945A0000}"/>
    <cellStyle name="Commentaire 6" xfId="15343" hidden="1" xr:uid="{00000000-0005-0000-0000-0000955A0000}"/>
    <cellStyle name="Commentaire 6" xfId="15379" hidden="1" xr:uid="{00000000-0005-0000-0000-0000965A0000}"/>
    <cellStyle name="Commentaire 6" xfId="15414" hidden="1" xr:uid="{00000000-0005-0000-0000-0000975A0000}"/>
    <cellStyle name="Commentaire 6" xfId="15455" hidden="1" xr:uid="{00000000-0005-0000-0000-0000985A0000}"/>
    <cellStyle name="Commentaire 6" xfId="14300" hidden="1" xr:uid="{00000000-0005-0000-0000-0000995A0000}"/>
    <cellStyle name="Commentaire 6" xfId="15743" hidden="1" xr:uid="{00000000-0005-0000-0000-00009A5A0000}"/>
    <cellStyle name="Commentaire 6" xfId="15795" hidden="1" xr:uid="{00000000-0005-0000-0000-00009B5A0000}"/>
    <cellStyle name="Commentaire 6" xfId="15845" hidden="1" xr:uid="{00000000-0005-0000-0000-00009C5A0000}"/>
    <cellStyle name="Commentaire 6" xfId="15895" hidden="1" xr:uid="{00000000-0005-0000-0000-00009D5A0000}"/>
    <cellStyle name="Commentaire 6" xfId="15945" hidden="1" xr:uid="{00000000-0005-0000-0000-00009E5A0000}"/>
    <cellStyle name="Commentaire 6" xfId="15994" hidden="1" xr:uid="{00000000-0005-0000-0000-00009F5A0000}"/>
    <cellStyle name="Commentaire 6" xfId="16043" hidden="1" xr:uid="{00000000-0005-0000-0000-0000A05A0000}"/>
    <cellStyle name="Commentaire 6" xfId="16090" hidden="1" xr:uid="{00000000-0005-0000-0000-0000A15A0000}"/>
    <cellStyle name="Commentaire 6" xfId="16137" hidden="1" xr:uid="{00000000-0005-0000-0000-0000A25A0000}"/>
    <cellStyle name="Commentaire 6" xfId="16182" hidden="1" xr:uid="{00000000-0005-0000-0000-0000A35A0000}"/>
    <cellStyle name="Commentaire 6" xfId="16221" hidden="1" xr:uid="{00000000-0005-0000-0000-0000A45A0000}"/>
    <cellStyle name="Commentaire 6" xfId="16258" hidden="1" xr:uid="{00000000-0005-0000-0000-0000A55A0000}"/>
    <cellStyle name="Commentaire 6" xfId="16293" hidden="1" xr:uid="{00000000-0005-0000-0000-0000A65A0000}"/>
    <cellStyle name="Commentaire 6" xfId="16395" hidden="1" xr:uid="{00000000-0005-0000-0000-0000A75A0000}"/>
    <cellStyle name="Commentaire 6" xfId="16451" hidden="1" xr:uid="{00000000-0005-0000-0000-0000A85A0000}"/>
    <cellStyle name="Commentaire 6" xfId="16516" hidden="1" xr:uid="{00000000-0005-0000-0000-0000A95A0000}"/>
    <cellStyle name="Commentaire 6" xfId="16562" hidden="1" xr:uid="{00000000-0005-0000-0000-0000AA5A0000}"/>
    <cellStyle name="Commentaire 6" xfId="16606" hidden="1" xr:uid="{00000000-0005-0000-0000-0000AB5A0000}"/>
    <cellStyle name="Commentaire 6" xfId="16645" hidden="1" xr:uid="{00000000-0005-0000-0000-0000AC5A0000}"/>
    <cellStyle name="Commentaire 6" xfId="16681" hidden="1" xr:uid="{00000000-0005-0000-0000-0000AD5A0000}"/>
    <cellStyle name="Commentaire 6" xfId="16716" hidden="1" xr:uid="{00000000-0005-0000-0000-0000AE5A0000}"/>
    <cellStyle name="Commentaire 6" xfId="16762" hidden="1" xr:uid="{00000000-0005-0000-0000-0000AF5A0000}"/>
    <cellStyle name="Commentaire 6" xfId="16935" hidden="1" xr:uid="{00000000-0005-0000-0000-0000B05A0000}"/>
    <cellStyle name="Commentaire 6" xfId="17028" hidden="1" xr:uid="{00000000-0005-0000-0000-0000B15A0000}"/>
    <cellStyle name="Commentaire 6" xfId="17079" hidden="1" xr:uid="{00000000-0005-0000-0000-0000B25A0000}"/>
    <cellStyle name="Commentaire 6" xfId="17129" hidden="1" xr:uid="{00000000-0005-0000-0000-0000B35A0000}"/>
    <cellStyle name="Commentaire 6" xfId="17179" hidden="1" xr:uid="{00000000-0005-0000-0000-0000B45A0000}"/>
    <cellStyle name="Commentaire 6" xfId="17229" hidden="1" xr:uid="{00000000-0005-0000-0000-0000B55A0000}"/>
    <cellStyle name="Commentaire 6" xfId="17278" hidden="1" xr:uid="{00000000-0005-0000-0000-0000B65A0000}"/>
    <cellStyle name="Commentaire 6" xfId="17327" hidden="1" xr:uid="{00000000-0005-0000-0000-0000B75A0000}"/>
    <cellStyle name="Commentaire 6" xfId="17374" hidden="1" xr:uid="{00000000-0005-0000-0000-0000B85A0000}"/>
    <cellStyle name="Commentaire 6" xfId="17421" hidden="1" xr:uid="{00000000-0005-0000-0000-0000B95A0000}"/>
    <cellStyle name="Commentaire 6" xfId="17466" hidden="1" xr:uid="{00000000-0005-0000-0000-0000BA5A0000}"/>
    <cellStyle name="Commentaire 6" xfId="17505" hidden="1" xr:uid="{00000000-0005-0000-0000-0000BB5A0000}"/>
    <cellStyle name="Commentaire 6" xfId="17542" hidden="1" xr:uid="{00000000-0005-0000-0000-0000BC5A0000}"/>
    <cellStyle name="Commentaire 6" xfId="17577" hidden="1" xr:uid="{00000000-0005-0000-0000-0000BD5A0000}"/>
    <cellStyle name="Commentaire 6" xfId="17675" hidden="1" xr:uid="{00000000-0005-0000-0000-0000BE5A0000}"/>
    <cellStyle name="Commentaire 6" xfId="17729" hidden="1" xr:uid="{00000000-0005-0000-0000-0000BF5A0000}"/>
    <cellStyle name="Commentaire 6" xfId="17792" hidden="1" xr:uid="{00000000-0005-0000-0000-0000C05A0000}"/>
    <cellStyle name="Commentaire 6" xfId="17838" hidden="1" xr:uid="{00000000-0005-0000-0000-0000C15A0000}"/>
    <cellStyle name="Commentaire 6" xfId="17882" hidden="1" xr:uid="{00000000-0005-0000-0000-0000C25A0000}"/>
    <cellStyle name="Commentaire 6" xfId="17921" hidden="1" xr:uid="{00000000-0005-0000-0000-0000C35A0000}"/>
    <cellStyle name="Commentaire 6" xfId="17957" hidden="1" xr:uid="{00000000-0005-0000-0000-0000C45A0000}"/>
    <cellStyle name="Commentaire 6" xfId="17992" hidden="1" xr:uid="{00000000-0005-0000-0000-0000C55A0000}"/>
    <cellStyle name="Commentaire 6" xfId="18035" hidden="1" xr:uid="{00000000-0005-0000-0000-0000C65A0000}"/>
    <cellStyle name="Commentaire 6" xfId="16875" hidden="1" xr:uid="{00000000-0005-0000-0000-0000C75A0000}"/>
    <cellStyle name="Commentaire 6" xfId="15498" hidden="1" xr:uid="{00000000-0005-0000-0000-0000C85A0000}"/>
    <cellStyle name="Commentaire 6" xfId="18134" hidden="1" xr:uid="{00000000-0005-0000-0000-0000C95A0000}"/>
    <cellStyle name="Commentaire 6" xfId="18184" hidden="1" xr:uid="{00000000-0005-0000-0000-0000CA5A0000}"/>
    <cellStyle name="Commentaire 6" xfId="18234" hidden="1" xr:uid="{00000000-0005-0000-0000-0000CB5A0000}"/>
    <cellStyle name="Commentaire 6" xfId="18284" hidden="1" xr:uid="{00000000-0005-0000-0000-0000CC5A0000}"/>
    <cellStyle name="Commentaire 6" xfId="18333" hidden="1" xr:uid="{00000000-0005-0000-0000-0000CD5A0000}"/>
    <cellStyle name="Commentaire 6" xfId="18381" hidden="1" xr:uid="{00000000-0005-0000-0000-0000CE5A0000}"/>
    <cellStyle name="Commentaire 6" xfId="18428" hidden="1" xr:uid="{00000000-0005-0000-0000-0000CF5A0000}"/>
    <cellStyle name="Commentaire 6" xfId="18475" hidden="1" xr:uid="{00000000-0005-0000-0000-0000D05A0000}"/>
    <cellStyle name="Commentaire 6" xfId="18520" hidden="1" xr:uid="{00000000-0005-0000-0000-0000D15A0000}"/>
    <cellStyle name="Commentaire 6" xfId="18559" hidden="1" xr:uid="{00000000-0005-0000-0000-0000D25A0000}"/>
    <cellStyle name="Commentaire 6" xfId="18596" hidden="1" xr:uid="{00000000-0005-0000-0000-0000D35A0000}"/>
    <cellStyle name="Commentaire 6" xfId="18631" hidden="1" xr:uid="{00000000-0005-0000-0000-0000D45A0000}"/>
    <cellStyle name="Commentaire 6" xfId="18733" hidden="1" xr:uid="{00000000-0005-0000-0000-0000D55A0000}"/>
    <cellStyle name="Commentaire 6" xfId="18789" hidden="1" xr:uid="{00000000-0005-0000-0000-0000D65A0000}"/>
    <cellStyle name="Commentaire 6" xfId="18854" hidden="1" xr:uid="{00000000-0005-0000-0000-0000D75A0000}"/>
    <cellStyle name="Commentaire 6" xfId="18900" hidden="1" xr:uid="{00000000-0005-0000-0000-0000D85A0000}"/>
    <cellStyle name="Commentaire 6" xfId="18944" hidden="1" xr:uid="{00000000-0005-0000-0000-0000D95A0000}"/>
    <cellStyle name="Commentaire 6" xfId="18983" hidden="1" xr:uid="{00000000-0005-0000-0000-0000DA5A0000}"/>
    <cellStyle name="Commentaire 6" xfId="19019" hidden="1" xr:uid="{00000000-0005-0000-0000-0000DB5A0000}"/>
    <cellStyle name="Commentaire 6" xfId="19054" hidden="1" xr:uid="{00000000-0005-0000-0000-0000DC5A0000}"/>
    <cellStyle name="Commentaire 6" xfId="19100" hidden="1" xr:uid="{00000000-0005-0000-0000-0000DD5A0000}"/>
    <cellStyle name="Commentaire 6" xfId="19271" hidden="1" xr:uid="{00000000-0005-0000-0000-0000DE5A0000}"/>
    <cellStyle name="Commentaire 6" xfId="19364" hidden="1" xr:uid="{00000000-0005-0000-0000-0000DF5A0000}"/>
    <cellStyle name="Commentaire 6" xfId="19415" hidden="1" xr:uid="{00000000-0005-0000-0000-0000E05A0000}"/>
    <cellStyle name="Commentaire 6" xfId="19465" hidden="1" xr:uid="{00000000-0005-0000-0000-0000E15A0000}"/>
    <cellStyle name="Commentaire 6" xfId="19515" hidden="1" xr:uid="{00000000-0005-0000-0000-0000E25A0000}"/>
    <cellStyle name="Commentaire 6" xfId="19565" hidden="1" xr:uid="{00000000-0005-0000-0000-0000E35A0000}"/>
    <cellStyle name="Commentaire 6" xfId="19614" hidden="1" xr:uid="{00000000-0005-0000-0000-0000E45A0000}"/>
    <cellStyle name="Commentaire 6" xfId="19663" hidden="1" xr:uid="{00000000-0005-0000-0000-0000E55A0000}"/>
    <cellStyle name="Commentaire 6" xfId="19710" hidden="1" xr:uid="{00000000-0005-0000-0000-0000E65A0000}"/>
    <cellStyle name="Commentaire 6" xfId="19757" hidden="1" xr:uid="{00000000-0005-0000-0000-0000E75A0000}"/>
    <cellStyle name="Commentaire 6" xfId="19802" hidden="1" xr:uid="{00000000-0005-0000-0000-0000E85A0000}"/>
    <cellStyle name="Commentaire 6" xfId="19841" hidden="1" xr:uid="{00000000-0005-0000-0000-0000E95A0000}"/>
    <cellStyle name="Commentaire 6" xfId="19878" hidden="1" xr:uid="{00000000-0005-0000-0000-0000EA5A0000}"/>
    <cellStyle name="Commentaire 6" xfId="19913" hidden="1" xr:uid="{00000000-0005-0000-0000-0000EB5A0000}"/>
    <cellStyle name="Commentaire 6" xfId="20010" hidden="1" xr:uid="{00000000-0005-0000-0000-0000EC5A0000}"/>
    <cellStyle name="Commentaire 6" xfId="20064" hidden="1" xr:uid="{00000000-0005-0000-0000-0000ED5A0000}"/>
    <cellStyle name="Commentaire 6" xfId="20127" hidden="1" xr:uid="{00000000-0005-0000-0000-0000EE5A0000}"/>
    <cellStyle name="Commentaire 6" xfId="20173" hidden="1" xr:uid="{00000000-0005-0000-0000-0000EF5A0000}"/>
    <cellStyle name="Commentaire 6" xfId="20217" hidden="1" xr:uid="{00000000-0005-0000-0000-0000F05A0000}"/>
    <cellStyle name="Commentaire 6" xfId="20256" hidden="1" xr:uid="{00000000-0005-0000-0000-0000F15A0000}"/>
    <cellStyle name="Commentaire 6" xfId="20292" hidden="1" xr:uid="{00000000-0005-0000-0000-0000F25A0000}"/>
    <cellStyle name="Commentaire 6" xfId="20327" hidden="1" xr:uid="{00000000-0005-0000-0000-0000F35A0000}"/>
    <cellStyle name="Commentaire 6" xfId="20370" hidden="1" xr:uid="{00000000-0005-0000-0000-0000F45A0000}"/>
    <cellStyle name="Commentaire 6" xfId="19211" hidden="1" xr:uid="{00000000-0005-0000-0000-0000F55A0000}"/>
    <cellStyle name="Commentaire 6" xfId="16796" hidden="1" xr:uid="{00000000-0005-0000-0000-0000F65A0000}"/>
    <cellStyle name="Commentaire 6" xfId="20464" hidden="1" xr:uid="{00000000-0005-0000-0000-0000F75A0000}"/>
    <cellStyle name="Commentaire 6" xfId="20514" hidden="1" xr:uid="{00000000-0005-0000-0000-0000F85A0000}"/>
    <cellStyle name="Commentaire 6" xfId="20564" hidden="1" xr:uid="{00000000-0005-0000-0000-0000F95A0000}"/>
    <cellStyle name="Commentaire 6" xfId="20614" hidden="1" xr:uid="{00000000-0005-0000-0000-0000FA5A0000}"/>
    <cellStyle name="Commentaire 6" xfId="20663" hidden="1" xr:uid="{00000000-0005-0000-0000-0000FB5A0000}"/>
    <cellStyle name="Commentaire 6" xfId="20712" hidden="1" xr:uid="{00000000-0005-0000-0000-0000FC5A0000}"/>
    <cellStyle name="Commentaire 6" xfId="20759" hidden="1" xr:uid="{00000000-0005-0000-0000-0000FD5A0000}"/>
    <cellStyle name="Commentaire 6" xfId="20806" hidden="1" xr:uid="{00000000-0005-0000-0000-0000FE5A0000}"/>
    <cellStyle name="Commentaire 6" xfId="20851" hidden="1" xr:uid="{00000000-0005-0000-0000-0000FF5A0000}"/>
    <cellStyle name="Commentaire 6" xfId="20890" hidden="1" xr:uid="{00000000-0005-0000-0000-0000005B0000}"/>
    <cellStyle name="Commentaire 6" xfId="20927" hidden="1" xr:uid="{00000000-0005-0000-0000-0000015B0000}"/>
    <cellStyle name="Commentaire 6" xfId="20962" hidden="1" xr:uid="{00000000-0005-0000-0000-0000025B0000}"/>
    <cellStyle name="Commentaire 6" xfId="21062" hidden="1" xr:uid="{00000000-0005-0000-0000-0000035B0000}"/>
    <cellStyle name="Commentaire 6" xfId="21118" hidden="1" xr:uid="{00000000-0005-0000-0000-0000045B0000}"/>
    <cellStyle name="Commentaire 6" xfId="21182" hidden="1" xr:uid="{00000000-0005-0000-0000-0000055B0000}"/>
    <cellStyle name="Commentaire 6" xfId="21228" hidden="1" xr:uid="{00000000-0005-0000-0000-0000065B0000}"/>
    <cellStyle name="Commentaire 6" xfId="21272" hidden="1" xr:uid="{00000000-0005-0000-0000-0000075B0000}"/>
    <cellStyle name="Commentaire 6" xfId="21311" hidden="1" xr:uid="{00000000-0005-0000-0000-0000085B0000}"/>
    <cellStyle name="Commentaire 6" xfId="21347" hidden="1" xr:uid="{00000000-0005-0000-0000-0000095B0000}"/>
    <cellStyle name="Commentaire 6" xfId="21382" hidden="1" xr:uid="{00000000-0005-0000-0000-00000A5B0000}"/>
    <cellStyle name="Commentaire 6" xfId="21426" hidden="1" xr:uid="{00000000-0005-0000-0000-00000B5B0000}"/>
    <cellStyle name="Commentaire 6" xfId="21592" hidden="1" xr:uid="{00000000-0005-0000-0000-00000C5B0000}"/>
    <cellStyle name="Commentaire 6" xfId="21685" hidden="1" xr:uid="{00000000-0005-0000-0000-00000D5B0000}"/>
    <cellStyle name="Commentaire 6" xfId="21736" hidden="1" xr:uid="{00000000-0005-0000-0000-00000E5B0000}"/>
    <cellStyle name="Commentaire 6" xfId="21786" hidden="1" xr:uid="{00000000-0005-0000-0000-00000F5B0000}"/>
    <cellStyle name="Commentaire 6" xfId="21836" hidden="1" xr:uid="{00000000-0005-0000-0000-0000105B0000}"/>
    <cellStyle name="Commentaire 6" xfId="21886" hidden="1" xr:uid="{00000000-0005-0000-0000-0000115B0000}"/>
    <cellStyle name="Commentaire 6" xfId="21935" hidden="1" xr:uid="{00000000-0005-0000-0000-0000125B0000}"/>
    <cellStyle name="Commentaire 6" xfId="21984" hidden="1" xr:uid="{00000000-0005-0000-0000-0000135B0000}"/>
    <cellStyle name="Commentaire 6" xfId="22031" hidden="1" xr:uid="{00000000-0005-0000-0000-0000145B0000}"/>
    <cellStyle name="Commentaire 6" xfId="22078" hidden="1" xr:uid="{00000000-0005-0000-0000-0000155B0000}"/>
    <cellStyle name="Commentaire 6" xfId="22123" hidden="1" xr:uid="{00000000-0005-0000-0000-0000165B0000}"/>
    <cellStyle name="Commentaire 6" xfId="22162" hidden="1" xr:uid="{00000000-0005-0000-0000-0000175B0000}"/>
    <cellStyle name="Commentaire 6" xfId="22199" hidden="1" xr:uid="{00000000-0005-0000-0000-0000185B0000}"/>
    <cellStyle name="Commentaire 6" xfId="22234" hidden="1" xr:uid="{00000000-0005-0000-0000-0000195B0000}"/>
    <cellStyle name="Commentaire 6" xfId="22332" hidden="1" xr:uid="{00000000-0005-0000-0000-00001A5B0000}"/>
    <cellStyle name="Commentaire 6" xfId="22386" hidden="1" xr:uid="{00000000-0005-0000-0000-00001B5B0000}"/>
    <cellStyle name="Commentaire 6" xfId="22449" hidden="1" xr:uid="{00000000-0005-0000-0000-00001C5B0000}"/>
    <cellStyle name="Commentaire 6" xfId="22495" hidden="1" xr:uid="{00000000-0005-0000-0000-00001D5B0000}"/>
    <cellStyle name="Commentaire 6" xfId="22539" hidden="1" xr:uid="{00000000-0005-0000-0000-00001E5B0000}"/>
    <cellStyle name="Commentaire 6" xfId="22578" hidden="1" xr:uid="{00000000-0005-0000-0000-00001F5B0000}"/>
    <cellStyle name="Commentaire 6" xfId="22614" hidden="1" xr:uid="{00000000-0005-0000-0000-0000205B0000}"/>
    <cellStyle name="Commentaire 6" xfId="22649" hidden="1" xr:uid="{00000000-0005-0000-0000-0000215B0000}"/>
    <cellStyle name="Commentaire 6" xfId="22692" hidden="1" xr:uid="{00000000-0005-0000-0000-0000225B0000}"/>
    <cellStyle name="Commentaire 6" xfId="21532" hidden="1" xr:uid="{00000000-0005-0000-0000-0000235B0000}"/>
    <cellStyle name="Commentaire 6" xfId="19132" hidden="1" xr:uid="{00000000-0005-0000-0000-0000245B0000}"/>
    <cellStyle name="Commentaire 6" xfId="22779" hidden="1" xr:uid="{00000000-0005-0000-0000-0000255B0000}"/>
    <cellStyle name="Commentaire 6" xfId="22829" hidden="1" xr:uid="{00000000-0005-0000-0000-0000265B0000}"/>
    <cellStyle name="Commentaire 6" xfId="22879" hidden="1" xr:uid="{00000000-0005-0000-0000-0000275B0000}"/>
    <cellStyle name="Commentaire 6" xfId="22929" hidden="1" xr:uid="{00000000-0005-0000-0000-0000285B0000}"/>
    <cellStyle name="Commentaire 6" xfId="22977" hidden="1" xr:uid="{00000000-0005-0000-0000-0000295B0000}"/>
    <cellStyle name="Commentaire 6" xfId="23026" hidden="1" xr:uid="{00000000-0005-0000-0000-00002A5B0000}"/>
    <cellStyle name="Commentaire 6" xfId="23072" hidden="1" xr:uid="{00000000-0005-0000-0000-00002B5B0000}"/>
    <cellStyle name="Commentaire 6" xfId="23119" hidden="1" xr:uid="{00000000-0005-0000-0000-00002C5B0000}"/>
    <cellStyle name="Commentaire 6" xfId="23164" hidden="1" xr:uid="{00000000-0005-0000-0000-00002D5B0000}"/>
    <cellStyle name="Commentaire 6" xfId="23203" hidden="1" xr:uid="{00000000-0005-0000-0000-00002E5B0000}"/>
    <cellStyle name="Commentaire 6" xfId="23240" hidden="1" xr:uid="{00000000-0005-0000-0000-00002F5B0000}"/>
    <cellStyle name="Commentaire 6" xfId="23275" hidden="1" xr:uid="{00000000-0005-0000-0000-0000305B0000}"/>
    <cellStyle name="Commentaire 6" xfId="23374" hidden="1" xr:uid="{00000000-0005-0000-0000-0000315B0000}"/>
    <cellStyle name="Commentaire 6" xfId="23430" hidden="1" xr:uid="{00000000-0005-0000-0000-0000325B0000}"/>
    <cellStyle name="Commentaire 6" xfId="23493" hidden="1" xr:uid="{00000000-0005-0000-0000-0000335B0000}"/>
    <cellStyle name="Commentaire 6" xfId="23539" hidden="1" xr:uid="{00000000-0005-0000-0000-0000345B0000}"/>
    <cellStyle name="Commentaire 6" xfId="23583" hidden="1" xr:uid="{00000000-0005-0000-0000-0000355B0000}"/>
    <cellStyle name="Commentaire 6" xfId="23622" hidden="1" xr:uid="{00000000-0005-0000-0000-0000365B0000}"/>
    <cellStyle name="Commentaire 6" xfId="23658" hidden="1" xr:uid="{00000000-0005-0000-0000-0000375B0000}"/>
    <cellStyle name="Commentaire 6" xfId="23693" hidden="1" xr:uid="{00000000-0005-0000-0000-0000385B0000}"/>
    <cellStyle name="Commentaire 6" xfId="23734" hidden="1" xr:uid="{00000000-0005-0000-0000-0000395B0000}"/>
    <cellStyle name="Commentaire 6" xfId="23893" hidden="1" xr:uid="{00000000-0005-0000-0000-00003A5B0000}"/>
    <cellStyle name="Commentaire 6" xfId="23985" hidden="1" xr:uid="{00000000-0005-0000-0000-00003B5B0000}"/>
    <cellStyle name="Commentaire 6" xfId="24036" hidden="1" xr:uid="{00000000-0005-0000-0000-00003C5B0000}"/>
    <cellStyle name="Commentaire 6" xfId="24086" hidden="1" xr:uid="{00000000-0005-0000-0000-00003D5B0000}"/>
    <cellStyle name="Commentaire 6" xfId="24136" hidden="1" xr:uid="{00000000-0005-0000-0000-00003E5B0000}"/>
    <cellStyle name="Commentaire 6" xfId="24186" hidden="1" xr:uid="{00000000-0005-0000-0000-00003F5B0000}"/>
    <cellStyle name="Commentaire 6" xfId="24235" hidden="1" xr:uid="{00000000-0005-0000-0000-0000405B0000}"/>
    <cellStyle name="Commentaire 6" xfId="24284" hidden="1" xr:uid="{00000000-0005-0000-0000-0000415B0000}"/>
    <cellStyle name="Commentaire 6" xfId="24331" hidden="1" xr:uid="{00000000-0005-0000-0000-0000425B0000}"/>
    <cellStyle name="Commentaire 6" xfId="24378" hidden="1" xr:uid="{00000000-0005-0000-0000-0000435B0000}"/>
    <cellStyle name="Commentaire 6" xfId="24423" hidden="1" xr:uid="{00000000-0005-0000-0000-0000445B0000}"/>
    <cellStyle name="Commentaire 6" xfId="24462" hidden="1" xr:uid="{00000000-0005-0000-0000-0000455B0000}"/>
    <cellStyle name="Commentaire 6" xfId="24499" hidden="1" xr:uid="{00000000-0005-0000-0000-0000465B0000}"/>
    <cellStyle name="Commentaire 6" xfId="24534" hidden="1" xr:uid="{00000000-0005-0000-0000-0000475B0000}"/>
    <cellStyle name="Commentaire 6" xfId="24632" hidden="1" xr:uid="{00000000-0005-0000-0000-0000485B0000}"/>
    <cellStyle name="Commentaire 6" xfId="24686" hidden="1" xr:uid="{00000000-0005-0000-0000-0000495B0000}"/>
    <cellStyle name="Commentaire 6" xfId="24749" hidden="1" xr:uid="{00000000-0005-0000-0000-00004A5B0000}"/>
    <cellStyle name="Commentaire 6" xfId="24795" hidden="1" xr:uid="{00000000-0005-0000-0000-00004B5B0000}"/>
    <cellStyle name="Commentaire 6" xfId="24839" hidden="1" xr:uid="{00000000-0005-0000-0000-00004C5B0000}"/>
    <cellStyle name="Commentaire 6" xfId="24878" hidden="1" xr:uid="{00000000-0005-0000-0000-00004D5B0000}"/>
    <cellStyle name="Commentaire 6" xfId="24914" hidden="1" xr:uid="{00000000-0005-0000-0000-00004E5B0000}"/>
    <cellStyle name="Commentaire 6" xfId="24949" hidden="1" xr:uid="{00000000-0005-0000-0000-00004F5B0000}"/>
    <cellStyle name="Commentaire 6" xfId="24990" hidden="1" xr:uid="{00000000-0005-0000-0000-0000505B0000}"/>
    <cellStyle name="Commentaire 6" xfId="23833" hidden="1" xr:uid="{00000000-0005-0000-0000-0000515B0000}"/>
    <cellStyle name="Commentaire 6" xfId="22303" hidden="1" xr:uid="{00000000-0005-0000-0000-0000525B0000}"/>
    <cellStyle name="Commentaire 6" xfId="25078" hidden="1" xr:uid="{00000000-0005-0000-0000-0000535B0000}"/>
    <cellStyle name="Commentaire 6" xfId="25128" hidden="1" xr:uid="{00000000-0005-0000-0000-0000545B0000}"/>
    <cellStyle name="Commentaire 6" xfId="25178" hidden="1" xr:uid="{00000000-0005-0000-0000-0000555B0000}"/>
    <cellStyle name="Commentaire 6" xfId="25228" hidden="1" xr:uid="{00000000-0005-0000-0000-0000565B0000}"/>
    <cellStyle name="Commentaire 6" xfId="25277" hidden="1" xr:uid="{00000000-0005-0000-0000-0000575B0000}"/>
    <cellStyle name="Commentaire 6" xfId="25326" hidden="1" xr:uid="{00000000-0005-0000-0000-0000585B0000}"/>
    <cellStyle name="Commentaire 6" xfId="25373" hidden="1" xr:uid="{00000000-0005-0000-0000-0000595B0000}"/>
    <cellStyle name="Commentaire 6" xfId="25419" hidden="1" xr:uid="{00000000-0005-0000-0000-00005A5B0000}"/>
    <cellStyle name="Commentaire 6" xfId="25463" hidden="1" xr:uid="{00000000-0005-0000-0000-00005B5B0000}"/>
    <cellStyle name="Commentaire 6" xfId="25501" hidden="1" xr:uid="{00000000-0005-0000-0000-00005C5B0000}"/>
    <cellStyle name="Commentaire 6" xfId="25538" hidden="1" xr:uid="{00000000-0005-0000-0000-00005D5B0000}"/>
    <cellStyle name="Commentaire 6" xfId="25573" hidden="1" xr:uid="{00000000-0005-0000-0000-00005E5B0000}"/>
    <cellStyle name="Commentaire 6" xfId="25670" hidden="1" xr:uid="{00000000-0005-0000-0000-00005F5B0000}"/>
    <cellStyle name="Commentaire 6" xfId="25726" hidden="1" xr:uid="{00000000-0005-0000-0000-0000605B0000}"/>
    <cellStyle name="Commentaire 6" xfId="25788" hidden="1" xr:uid="{00000000-0005-0000-0000-0000615B0000}"/>
    <cellStyle name="Commentaire 6" xfId="25834" hidden="1" xr:uid="{00000000-0005-0000-0000-0000625B0000}"/>
    <cellStyle name="Commentaire 6" xfId="25878" hidden="1" xr:uid="{00000000-0005-0000-0000-0000635B0000}"/>
    <cellStyle name="Commentaire 6" xfId="25917" hidden="1" xr:uid="{00000000-0005-0000-0000-0000645B0000}"/>
    <cellStyle name="Commentaire 6" xfId="25953" hidden="1" xr:uid="{00000000-0005-0000-0000-0000655B0000}"/>
    <cellStyle name="Commentaire 6" xfId="25988" hidden="1" xr:uid="{00000000-0005-0000-0000-0000665B0000}"/>
    <cellStyle name="Commentaire 6" xfId="26028" hidden="1" xr:uid="{00000000-0005-0000-0000-0000675B0000}"/>
    <cellStyle name="Commentaire 6" xfId="26158" hidden="1" xr:uid="{00000000-0005-0000-0000-0000685B0000}"/>
    <cellStyle name="Commentaire 6" xfId="26250" hidden="1" xr:uid="{00000000-0005-0000-0000-0000695B0000}"/>
    <cellStyle name="Commentaire 6" xfId="26301" hidden="1" xr:uid="{00000000-0005-0000-0000-00006A5B0000}"/>
    <cellStyle name="Commentaire 6" xfId="26351" hidden="1" xr:uid="{00000000-0005-0000-0000-00006B5B0000}"/>
    <cellStyle name="Commentaire 6" xfId="26401" hidden="1" xr:uid="{00000000-0005-0000-0000-00006C5B0000}"/>
    <cellStyle name="Commentaire 6" xfId="26451" hidden="1" xr:uid="{00000000-0005-0000-0000-00006D5B0000}"/>
    <cellStyle name="Commentaire 6" xfId="26500" hidden="1" xr:uid="{00000000-0005-0000-0000-00006E5B0000}"/>
    <cellStyle name="Commentaire 6" xfId="26549" hidden="1" xr:uid="{00000000-0005-0000-0000-00006F5B0000}"/>
    <cellStyle name="Commentaire 6" xfId="26596" hidden="1" xr:uid="{00000000-0005-0000-0000-0000705B0000}"/>
    <cellStyle name="Commentaire 6" xfId="26643" hidden="1" xr:uid="{00000000-0005-0000-0000-0000715B0000}"/>
    <cellStyle name="Commentaire 6" xfId="26688" hidden="1" xr:uid="{00000000-0005-0000-0000-0000725B0000}"/>
    <cellStyle name="Commentaire 6" xfId="26727" hidden="1" xr:uid="{00000000-0005-0000-0000-0000735B0000}"/>
    <cellStyle name="Commentaire 6" xfId="26764" hidden="1" xr:uid="{00000000-0005-0000-0000-0000745B0000}"/>
    <cellStyle name="Commentaire 6" xfId="26799" hidden="1" xr:uid="{00000000-0005-0000-0000-0000755B0000}"/>
    <cellStyle name="Commentaire 6" xfId="26896" hidden="1" xr:uid="{00000000-0005-0000-0000-0000765B0000}"/>
    <cellStyle name="Commentaire 6" xfId="26950" hidden="1" xr:uid="{00000000-0005-0000-0000-0000775B0000}"/>
    <cellStyle name="Commentaire 6" xfId="27012" hidden="1" xr:uid="{00000000-0005-0000-0000-0000785B0000}"/>
    <cellStyle name="Commentaire 6" xfId="27058" hidden="1" xr:uid="{00000000-0005-0000-0000-0000795B0000}"/>
    <cellStyle name="Commentaire 6" xfId="27102" hidden="1" xr:uid="{00000000-0005-0000-0000-00007A5B0000}"/>
    <cellStyle name="Commentaire 6" xfId="27141" hidden="1" xr:uid="{00000000-0005-0000-0000-00007B5B0000}"/>
    <cellStyle name="Commentaire 6" xfId="27177" hidden="1" xr:uid="{00000000-0005-0000-0000-00007C5B0000}"/>
    <cellStyle name="Commentaire 6" xfId="27212" hidden="1" xr:uid="{00000000-0005-0000-0000-00007D5B0000}"/>
    <cellStyle name="Commentaire 6" xfId="27252" hidden="1" xr:uid="{00000000-0005-0000-0000-00007E5B0000}"/>
    <cellStyle name="Commentaire 6" xfId="26099" hidden="1" xr:uid="{00000000-0005-0000-0000-00007F5B0000}"/>
    <cellStyle name="Commentaire 6" xfId="22673" hidden="1" xr:uid="{00000000-0005-0000-0000-0000805B0000}"/>
    <cellStyle name="Commentaire 6" xfId="27313" hidden="1" xr:uid="{00000000-0005-0000-0000-0000815B0000}"/>
    <cellStyle name="Commentaire 6" xfId="27362" hidden="1" xr:uid="{00000000-0005-0000-0000-0000825B0000}"/>
    <cellStyle name="Commentaire 6" xfId="27411" hidden="1" xr:uid="{00000000-0005-0000-0000-0000835B0000}"/>
    <cellStyle name="Commentaire 6" xfId="27460" hidden="1" xr:uid="{00000000-0005-0000-0000-0000845B0000}"/>
    <cellStyle name="Commentaire 6" xfId="27508" hidden="1" xr:uid="{00000000-0005-0000-0000-0000855B0000}"/>
    <cellStyle name="Commentaire 6" xfId="27556" hidden="1" xr:uid="{00000000-0005-0000-0000-0000865B0000}"/>
    <cellStyle name="Commentaire 6" xfId="27602" hidden="1" xr:uid="{00000000-0005-0000-0000-0000875B0000}"/>
    <cellStyle name="Commentaire 6" xfId="27649" hidden="1" xr:uid="{00000000-0005-0000-0000-0000885B0000}"/>
    <cellStyle name="Commentaire 6" xfId="27694" hidden="1" xr:uid="{00000000-0005-0000-0000-0000895B0000}"/>
    <cellStyle name="Commentaire 6" xfId="27733" hidden="1" xr:uid="{00000000-0005-0000-0000-00008A5B0000}"/>
    <cellStyle name="Commentaire 6" xfId="27770" hidden="1" xr:uid="{00000000-0005-0000-0000-00008B5B0000}"/>
    <cellStyle name="Commentaire 6" xfId="27805" hidden="1" xr:uid="{00000000-0005-0000-0000-00008C5B0000}"/>
    <cellStyle name="Commentaire 6" xfId="27901" hidden="1" xr:uid="{00000000-0005-0000-0000-00008D5B0000}"/>
    <cellStyle name="Commentaire 6" xfId="27955" hidden="1" xr:uid="{00000000-0005-0000-0000-00008E5B0000}"/>
    <cellStyle name="Commentaire 6" xfId="28017" hidden="1" xr:uid="{00000000-0005-0000-0000-00008F5B0000}"/>
    <cellStyle name="Commentaire 6" xfId="28063" hidden="1" xr:uid="{00000000-0005-0000-0000-0000905B0000}"/>
    <cellStyle name="Commentaire 6" xfId="28107" hidden="1" xr:uid="{00000000-0005-0000-0000-0000915B0000}"/>
    <cellStyle name="Commentaire 6" xfId="28146" hidden="1" xr:uid="{00000000-0005-0000-0000-0000925B0000}"/>
    <cellStyle name="Commentaire 6" xfId="28182" hidden="1" xr:uid="{00000000-0005-0000-0000-0000935B0000}"/>
    <cellStyle name="Commentaire 6" xfId="28217" hidden="1" xr:uid="{00000000-0005-0000-0000-0000945B0000}"/>
    <cellStyle name="Commentaire 6" xfId="28257" hidden="1" xr:uid="{00000000-0005-0000-0000-0000955B0000}"/>
    <cellStyle name="Commentaire 6" xfId="28365" hidden="1" xr:uid="{00000000-0005-0000-0000-0000965B0000}"/>
    <cellStyle name="Commentaire 6" xfId="28456" hidden="1" xr:uid="{00000000-0005-0000-0000-0000975B0000}"/>
    <cellStyle name="Commentaire 6" xfId="28507" hidden="1" xr:uid="{00000000-0005-0000-0000-0000985B0000}"/>
    <cellStyle name="Commentaire 6" xfId="28557" hidden="1" xr:uid="{00000000-0005-0000-0000-0000995B0000}"/>
    <cellStyle name="Commentaire 6" xfId="28607" hidden="1" xr:uid="{00000000-0005-0000-0000-00009A5B0000}"/>
    <cellStyle name="Commentaire 6" xfId="28657" hidden="1" xr:uid="{00000000-0005-0000-0000-00009B5B0000}"/>
    <cellStyle name="Commentaire 6" xfId="28706" hidden="1" xr:uid="{00000000-0005-0000-0000-00009C5B0000}"/>
    <cellStyle name="Commentaire 6" xfId="28755" hidden="1" xr:uid="{00000000-0005-0000-0000-00009D5B0000}"/>
    <cellStyle name="Commentaire 6" xfId="28802" hidden="1" xr:uid="{00000000-0005-0000-0000-00009E5B0000}"/>
    <cellStyle name="Commentaire 6" xfId="28849" hidden="1" xr:uid="{00000000-0005-0000-0000-00009F5B0000}"/>
    <cellStyle name="Commentaire 6" xfId="28894" hidden="1" xr:uid="{00000000-0005-0000-0000-0000A05B0000}"/>
    <cellStyle name="Commentaire 6" xfId="28933" hidden="1" xr:uid="{00000000-0005-0000-0000-0000A15B0000}"/>
    <cellStyle name="Commentaire 6" xfId="28970" hidden="1" xr:uid="{00000000-0005-0000-0000-0000A25B0000}"/>
    <cellStyle name="Commentaire 6" xfId="29005" hidden="1" xr:uid="{00000000-0005-0000-0000-0000A35B0000}"/>
    <cellStyle name="Commentaire 6" xfId="29101" hidden="1" xr:uid="{00000000-0005-0000-0000-0000A45B0000}"/>
    <cellStyle name="Commentaire 6" xfId="29155" hidden="1" xr:uid="{00000000-0005-0000-0000-0000A55B0000}"/>
    <cellStyle name="Commentaire 6" xfId="29217" hidden="1" xr:uid="{00000000-0005-0000-0000-0000A65B0000}"/>
    <cellStyle name="Commentaire 6" xfId="29263" hidden="1" xr:uid="{00000000-0005-0000-0000-0000A75B0000}"/>
    <cellStyle name="Commentaire 6" xfId="29307" hidden="1" xr:uid="{00000000-0005-0000-0000-0000A85B0000}"/>
    <cellStyle name="Commentaire 6" xfId="29346" hidden="1" xr:uid="{00000000-0005-0000-0000-0000A95B0000}"/>
    <cellStyle name="Commentaire 6" xfId="29382" hidden="1" xr:uid="{00000000-0005-0000-0000-0000AA5B0000}"/>
    <cellStyle name="Commentaire 6" xfId="29417" hidden="1" xr:uid="{00000000-0005-0000-0000-0000AB5B0000}"/>
    <cellStyle name="Commentaire 6" xfId="29457" hidden="1" xr:uid="{00000000-0005-0000-0000-0000AC5B0000}"/>
    <cellStyle name="Commentaire 6" xfId="28307" hidden="1" xr:uid="{00000000-0005-0000-0000-0000AD5B0000}"/>
    <cellStyle name="Commentaire 6" xfId="29598" hidden="1" xr:uid="{00000000-0005-0000-0000-0000AE5B0000}"/>
    <cellStyle name="Commentaire 6" xfId="29649" hidden="1" xr:uid="{00000000-0005-0000-0000-0000AF5B0000}"/>
    <cellStyle name="Commentaire 6" xfId="29698" hidden="1" xr:uid="{00000000-0005-0000-0000-0000B05B0000}"/>
    <cellStyle name="Commentaire 6" xfId="29747" hidden="1" xr:uid="{00000000-0005-0000-0000-0000B15B0000}"/>
    <cellStyle name="Commentaire 6" xfId="29796" hidden="1" xr:uid="{00000000-0005-0000-0000-0000B25B0000}"/>
    <cellStyle name="Commentaire 6" xfId="29844" hidden="1" xr:uid="{00000000-0005-0000-0000-0000B35B0000}"/>
    <cellStyle name="Commentaire 6" xfId="29892" hidden="1" xr:uid="{00000000-0005-0000-0000-0000B45B0000}"/>
    <cellStyle name="Commentaire 6" xfId="29938" hidden="1" xr:uid="{00000000-0005-0000-0000-0000B55B0000}"/>
    <cellStyle name="Commentaire 6" xfId="29984" hidden="1" xr:uid="{00000000-0005-0000-0000-0000B65B0000}"/>
    <cellStyle name="Commentaire 6" xfId="30028" hidden="1" xr:uid="{00000000-0005-0000-0000-0000B75B0000}"/>
    <cellStyle name="Commentaire 6" xfId="30066" hidden="1" xr:uid="{00000000-0005-0000-0000-0000B85B0000}"/>
    <cellStyle name="Commentaire 6" xfId="30103" hidden="1" xr:uid="{00000000-0005-0000-0000-0000B95B0000}"/>
    <cellStyle name="Commentaire 6" xfId="30138" hidden="1" xr:uid="{00000000-0005-0000-0000-0000BA5B0000}"/>
    <cellStyle name="Commentaire 6" xfId="30233" hidden="1" xr:uid="{00000000-0005-0000-0000-0000BB5B0000}"/>
    <cellStyle name="Commentaire 6" xfId="30287" hidden="1" xr:uid="{00000000-0005-0000-0000-0000BC5B0000}"/>
    <cellStyle name="Commentaire 6" xfId="30349" hidden="1" xr:uid="{00000000-0005-0000-0000-0000BD5B0000}"/>
    <cellStyle name="Commentaire 6" xfId="30395" hidden="1" xr:uid="{00000000-0005-0000-0000-0000BE5B0000}"/>
    <cellStyle name="Commentaire 6" xfId="30439" hidden="1" xr:uid="{00000000-0005-0000-0000-0000BF5B0000}"/>
    <cellStyle name="Commentaire 6" xfId="30478" hidden="1" xr:uid="{00000000-0005-0000-0000-0000C05B0000}"/>
    <cellStyle name="Commentaire 6" xfId="30514" hidden="1" xr:uid="{00000000-0005-0000-0000-0000C15B0000}"/>
    <cellStyle name="Commentaire 6" xfId="30549" hidden="1" xr:uid="{00000000-0005-0000-0000-0000C25B0000}"/>
    <cellStyle name="Commentaire 6" xfId="30589" hidden="1" xr:uid="{00000000-0005-0000-0000-0000C35B0000}"/>
    <cellStyle name="Commentaire 6" xfId="30697" hidden="1" xr:uid="{00000000-0005-0000-0000-0000C45B0000}"/>
    <cellStyle name="Commentaire 6" xfId="30788" hidden="1" xr:uid="{00000000-0005-0000-0000-0000C55B0000}"/>
    <cellStyle name="Commentaire 6" xfId="30839" hidden="1" xr:uid="{00000000-0005-0000-0000-0000C65B0000}"/>
    <cellStyle name="Commentaire 6" xfId="30889" hidden="1" xr:uid="{00000000-0005-0000-0000-0000C75B0000}"/>
    <cellStyle name="Commentaire 6" xfId="30939" hidden="1" xr:uid="{00000000-0005-0000-0000-0000C85B0000}"/>
    <cellStyle name="Commentaire 6" xfId="30989" hidden="1" xr:uid="{00000000-0005-0000-0000-0000C95B0000}"/>
    <cellStyle name="Commentaire 6" xfId="31038" hidden="1" xr:uid="{00000000-0005-0000-0000-0000CA5B0000}"/>
    <cellStyle name="Commentaire 6" xfId="31087" hidden="1" xr:uid="{00000000-0005-0000-0000-0000CB5B0000}"/>
    <cellStyle name="Commentaire 6" xfId="31134" hidden="1" xr:uid="{00000000-0005-0000-0000-0000CC5B0000}"/>
    <cellStyle name="Commentaire 6" xfId="31181" hidden="1" xr:uid="{00000000-0005-0000-0000-0000CD5B0000}"/>
    <cellStyle name="Commentaire 6" xfId="31226" hidden="1" xr:uid="{00000000-0005-0000-0000-0000CE5B0000}"/>
    <cellStyle name="Commentaire 6" xfId="31265" hidden="1" xr:uid="{00000000-0005-0000-0000-0000CF5B0000}"/>
    <cellStyle name="Commentaire 6" xfId="31302" hidden="1" xr:uid="{00000000-0005-0000-0000-0000D05B0000}"/>
    <cellStyle name="Commentaire 6" xfId="31337" hidden="1" xr:uid="{00000000-0005-0000-0000-0000D15B0000}"/>
    <cellStyle name="Commentaire 6" xfId="31433" hidden="1" xr:uid="{00000000-0005-0000-0000-0000D25B0000}"/>
    <cellStyle name="Commentaire 6" xfId="31487" hidden="1" xr:uid="{00000000-0005-0000-0000-0000D35B0000}"/>
    <cellStyle name="Commentaire 6" xfId="31549" hidden="1" xr:uid="{00000000-0005-0000-0000-0000D45B0000}"/>
    <cellStyle name="Commentaire 6" xfId="31595" hidden="1" xr:uid="{00000000-0005-0000-0000-0000D55B0000}"/>
    <cellStyle name="Commentaire 6" xfId="31639" hidden="1" xr:uid="{00000000-0005-0000-0000-0000D65B0000}"/>
    <cellStyle name="Commentaire 6" xfId="31678" hidden="1" xr:uid="{00000000-0005-0000-0000-0000D75B0000}"/>
    <cellStyle name="Commentaire 6" xfId="31714" hidden="1" xr:uid="{00000000-0005-0000-0000-0000D85B0000}"/>
    <cellStyle name="Commentaire 6" xfId="31749" hidden="1" xr:uid="{00000000-0005-0000-0000-0000D95B0000}"/>
    <cellStyle name="Commentaire 6" xfId="31789" hidden="1" xr:uid="{00000000-0005-0000-0000-0000DA5B0000}"/>
    <cellStyle name="Commentaire 6" xfId="30639" xr:uid="{00000000-0005-0000-0000-0000DB5B0000}"/>
    <cellStyle name="Commentaire 7" xfId="148" hidden="1" xr:uid="{00000000-0005-0000-0000-0000DC5B0000}"/>
    <cellStyle name="Commentaire 7" xfId="250" hidden="1" xr:uid="{00000000-0005-0000-0000-0000DD5B0000}"/>
    <cellStyle name="Commentaire 7" xfId="273" hidden="1" xr:uid="{00000000-0005-0000-0000-0000DE5B0000}"/>
    <cellStyle name="Commentaire 7" xfId="286" hidden="1" xr:uid="{00000000-0005-0000-0000-0000DF5B0000}"/>
    <cellStyle name="Commentaire 7" xfId="210" hidden="1" xr:uid="{00000000-0005-0000-0000-0000E05B0000}"/>
    <cellStyle name="Commentaire 7" xfId="329" hidden="1" xr:uid="{00000000-0005-0000-0000-0000E15B0000}"/>
    <cellStyle name="Commentaire 7" xfId="379" hidden="1" xr:uid="{00000000-0005-0000-0000-0000E25B0000}"/>
    <cellStyle name="Commentaire 7" xfId="429" hidden="1" xr:uid="{00000000-0005-0000-0000-0000E35B0000}"/>
    <cellStyle name="Commentaire 7" xfId="479" hidden="1" xr:uid="{00000000-0005-0000-0000-0000E45B0000}"/>
    <cellStyle name="Commentaire 7" xfId="528" hidden="1" xr:uid="{00000000-0005-0000-0000-0000E55B0000}"/>
    <cellStyle name="Commentaire 7" xfId="576" hidden="1" xr:uid="{00000000-0005-0000-0000-0000E65B0000}"/>
    <cellStyle name="Commentaire 7" xfId="623" hidden="1" xr:uid="{00000000-0005-0000-0000-0000E75B0000}"/>
    <cellStyle name="Commentaire 7" xfId="669" hidden="1" xr:uid="{00000000-0005-0000-0000-0000E85B0000}"/>
    <cellStyle name="Commentaire 7" xfId="714" hidden="1" xr:uid="{00000000-0005-0000-0000-0000E95B0000}"/>
    <cellStyle name="Commentaire 7" xfId="902" hidden="1" xr:uid="{00000000-0005-0000-0000-0000EA5B0000}"/>
    <cellStyle name="Commentaire 7" xfId="831" hidden="1" xr:uid="{00000000-0005-0000-0000-0000EB5B0000}"/>
    <cellStyle name="Commentaire 7" xfId="1004" hidden="1" xr:uid="{00000000-0005-0000-0000-0000EC5B0000}"/>
    <cellStyle name="Commentaire 7" xfId="1050" hidden="1" xr:uid="{00000000-0005-0000-0000-0000ED5B0000}"/>
    <cellStyle name="Commentaire 7" xfId="1094" hidden="1" xr:uid="{00000000-0005-0000-0000-0000EE5B0000}"/>
    <cellStyle name="Commentaire 7" xfId="1133" hidden="1" xr:uid="{00000000-0005-0000-0000-0000EF5B0000}"/>
    <cellStyle name="Commentaire 7" xfId="1169" hidden="1" xr:uid="{00000000-0005-0000-0000-0000F05B0000}"/>
    <cellStyle name="Commentaire 7" xfId="1204" hidden="1" xr:uid="{00000000-0005-0000-0000-0000F15B0000}"/>
    <cellStyle name="Commentaire 7" xfId="1269" hidden="1" xr:uid="{00000000-0005-0000-0000-0000F25B0000}"/>
    <cellStyle name="Commentaire 7" xfId="1524" hidden="1" xr:uid="{00000000-0005-0000-0000-0000F35B0000}"/>
    <cellStyle name="Commentaire 7" xfId="1626" hidden="1" xr:uid="{00000000-0005-0000-0000-0000F45B0000}"/>
    <cellStyle name="Commentaire 7" xfId="1649" hidden="1" xr:uid="{00000000-0005-0000-0000-0000F55B0000}"/>
    <cellStyle name="Commentaire 7" xfId="1662" hidden="1" xr:uid="{00000000-0005-0000-0000-0000F65B0000}"/>
    <cellStyle name="Commentaire 7" xfId="1586" hidden="1" xr:uid="{00000000-0005-0000-0000-0000F75B0000}"/>
    <cellStyle name="Commentaire 7" xfId="1705" hidden="1" xr:uid="{00000000-0005-0000-0000-0000F85B0000}"/>
    <cellStyle name="Commentaire 7" xfId="1755" hidden="1" xr:uid="{00000000-0005-0000-0000-0000F95B0000}"/>
    <cellStyle name="Commentaire 7" xfId="1805" hidden="1" xr:uid="{00000000-0005-0000-0000-0000FA5B0000}"/>
    <cellStyle name="Commentaire 7" xfId="1855" hidden="1" xr:uid="{00000000-0005-0000-0000-0000FB5B0000}"/>
    <cellStyle name="Commentaire 7" xfId="1904" hidden="1" xr:uid="{00000000-0005-0000-0000-0000FC5B0000}"/>
    <cellStyle name="Commentaire 7" xfId="1952" hidden="1" xr:uid="{00000000-0005-0000-0000-0000FD5B0000}"/>
    <cellStyle name="Commentaire 7" xfId="1999" hidden="1" xr:uid="{00000000-0005-0000-0000-0000FE5B0000}"/>
    <cellStyle name="Commentaire 7" xfId="2045" hidden="1" xr:uid="{00000000-0005-0000-0000-0000FF5B0000}"/>
    <cellStyle name="Commentaire 7" xfId="2090" hidden="1" xr:uid="{00000000-0005-0000-0000-0000005C0000}"/>
    <cellStyle name="Commentaire 7" xfId="2278" hidden="1" xr:uid="{00000000-0005-0000-0000-0000015C0000}"/>
    <cellStyle name="Commentaire 7" xfId="2207" hidden="1" xr:uid="{00000000-0005-0000-0000-0000025C0000}"/>
    <cellStyle name="Commentaire 7" xfId="2380" hidden="1" xr:uid="{00000000-0005-0000-0000-0000035C0000}"/>
    <cellStyle name="Commentaire 7" xfId="2426" hidden="1" xr:uid="{00000000-0005-0000-0000-0000045C0000}"/>
    <cellStyle name="Commentaire 7" xfId="2470" hidden="1" xr:uid="{00000000-0005-0000-0000-0000055C0000}"/>
    <cellStyle name="Commentaire 7" xfId="2509" hidden="1" xr:uid="{00000000-0005-0000-0000-0000065C0000}"/>
    <cellStyle name="Commentaire 7" xfId="2545" hidden="1" xr:uid="{00000000-0005-0000-0000-0000075C0000}"/>
    <cellStyle name="Commentaire 7" xfId="2580" hidden="1" xr:uid="{00000000-0005-0000-0000-0000085C0000}"/>
    <cellStyle name="Commentaire 7" xfId="2644" hidden="1" xr:uid="{00000000-0005-0000-0000-0000095C0000}"/>
    <cellStyle name="Commentaire 7" xfId="1443" hidden="1" xr:uid="{00000000-0005-0000-0000-00000A5C0000}"/>
    <cellStyle name="Commentaire 7" xfId="2821" hidden="1" xr:uid="{00000000-0005-0000-0000-00000B5C0000}"/>
    <cellStyle name="Commentaire 7" xfId="2844" hidden="1" xr:uid="{00000000-0005-0000-0000-00000C5C0000}"/>
    <cellStyle name="Commentaire 7" xfId="2857" hidden="1" xr:uid="{00000000-0005-0000-0000-00000D5C0000}"/>
    <cellStyle name="Commentaire 7" xfId="2782" hidden="1" xr:uid="{00000000-0005-0000-0000-00000E5C0000}"/>
    <cellStyle name="Commentaire 7" xfId="2900" hidden="1" xr:uid="{00000000-0005-0000-0000-00000F5C0000}"/>
    <cellStyle name="Commentaire 7" xfId="2949" hidden="1" xr:uid="{00000000-0005-0000-0000-0000105C0000}"/>
    <cellStyle name="Commentaire 7" xfId="2999" hidden="1" xr:uid="{00000000-0005-0000-0000-0000115C0000}"/>
    <cellStyle name="Commentaire 7" xfId="3049" hidden="1" xr:uid="{00000000-0005-0000-0000-0000125C0000}"/>
    <cellStyle name="Commentaire 7" xfId="3098" hidden="1" xr:uid="{00000000-0005-0000-0000-0000135C0000}"/>
    <cellStyle name="Commentaire 7" xfId="3146" hidden="1" xr:uid="{00000000-0005-0000-0000-0000145C0000}"/>
    <cellStyle name="Commentaire 7" xfId="3193" hidden="1" xr:uid="{00000000-0005-0000-0000-0000155C0000}"/>
    <cellStyle name="Commentaire 7" xfId="3239" hidden="1" xr:uid="{00000000-0005-0000-0000-0000165C0000}"/>
    <cellStyle name="Commentaire 7" xfId="3284" hidden="1" xr:uid="{00000000-0005-0000-0000-0000175C0000}"/>
    <cellStyle name="Commentaire 7" xfId="3471" hidden="1" xr:uid="{00000000-0005-0000-0000-0000185C0000}"/>
    <cellStyle name="Commentaire 7" xfId="3401" hidden="1" xr:uid="{00000000-0005-0000-0000-0000195C0000}"/>
    <cellStyle name="Commentaire 7" xfId="3572" hidden="1" xr:uid="{00000000-0005-0000-0000-00001A5C0000}"/>
    <cellStyle name="Commentaire 7" xfId="3618" hidden="1" xr:uid="{00000000-0005-0000-0000-00001B5C0000}"/>
    <cellStyle name="Commentaire 7" xfId="3662" hidden="1" xr:uid="{00000000-0005-0000-0000-00001C5C0000}"/>
    <cellStyle name="Commentaire 7" xfId="3701" hidden="1" xr:uid="{00000000-0005-0000-0000-00001D5C0000}"/>
    <cellStyle name="Commentaire 7" xfId="3737" hidden="1" xr:uid="{00000000-0005-0000-0000-00001E5C0000}"/>
    <cellStyle name="Commentaire 7" xfId="3772" hidden="1" xr:uid="{00000000-0005-0000-0000-00001F5C0000}"/>
    <cellStyle name="Commentaire 7" xfId="3835" hidden="1" xr:uid="{00000000-0005-0000-0000-0000205C0000}"/>
    <cellStyle name="Commentaire 7" xfId="2677" hidden="1" xr:uid="{00000000-0005-0000-0000-0000215C0000}"/>
    <cellStyle name="Commentaire 7" xfId="1412" hidden="1" xr:uid="{00000000-0005-0000-0000-0000225C0000}"/>
    <cellStyle name="Commentaire 7" xfId="3954" hidden="1" xr:uid="{00000000-0005-0000-0000-0000235C0000}"/>
    <cellStyle name="Commentaire 7" xfId="3967" hidden="1" xr:uid="{00000000-0005-0000-0000-0000245C0000}"/>
    <cellStyle name="Commentaire 7" xfId="2748" hidden="1" xr:uid="{00000000-0005-0000-0000-0000255C0000}"/>
    <cellStyle name="Commentaire 7" xfId="4010" hidden="1" xr:uid="{00000000-0005-0000-0000-0000265C0000}"/>
    <cellStyle name="Commentaire 7" xfId="4060" hidden="1" xr:uid="{00000000-0005-0000-0000-0000275C0000}"/>
    <cellStyle name="Commentaire 7" xfId="4110" hidden="1" xr:uid="{00000000-0005-0000-0000-0000285C0000}"/>
    <cellStyle name="Commentaire 7" xfId="4160" hidden="1" xr:uid="{00000000-0005-0000-0000-0000295C0000}"/>
    <cellStyle name="Commentaire 7" xfId="4209" hidden="1" xr:uid="{00000000-0005-0000-0000-00002A5C0000}"/>
    <cellStyle name="Commentaire 7" xfId="4257" hidden="1" xr:uid="{00000000-0005-0000-0000-00002B5C0000}"/>
    <cellStyle name="Commentaire 7" xfId="4304" hidden="1" xr:uid="{00000000-0005-0000-0000-00002C5C0000}"/>
    <cellStyle name="Commentaire 7" xfId="4350" hidden="1" xr:uid="{00000000-0005-0000-0000-00002D5C0000}"/>
    <cellStyle name="Commentaire 7" xfId="4395" hidden="1" xr:uid="{00000000-0005-0000-0000-00002E5C0000}"/>
    <cellStyle name="Commentaire 7" xfId="4577" hidden="1" xr:uid="{00000000-0005-0000-0000-00002F5C0000}"/>
    <cellStyle name="Commentaire 7" xfId="4512" hidden="1" xr:uid="{00000000-0005-0000-0000-0000305C0000}"/>
    <cellStyle name="Commentaire 7" xfId="4676" hidden="1" xr:uid="{00000000-0005-0000-0000-0000315C0000}"/>
    <cellStyle name="Commentaire 7" xfId="4722" hidden="1" xr:uid="{00000000-0005-0000-0000-0000325C0000}"/>
    <cellStyle name="Commentaire 7" xfId="4766" hidden="1" xr:uid="{00000000-0005-0000-0000-0000335C0000}"/>
    <cellStyle name="Commentaire 7" xfId="4805" hidden="1" xr:uid="{00000000-0005-0000-0000-0000345C0000}"/>
    <cellStyle name="Commentaire 7" xfId="4841" hidden="1" xr:uid="{00000000-0005-0000-0000-0000355C0000}"/>
    <cellStyle name="Commentaire 7" xfId="4876" hidden="1" xr:uid="{00000000-0005-0000-0000-0000365C0000}"/>
    <cellStyle name="Commentaire 7" xfId="4935" hidden="1" xr:uid="{00000000-0005-0000-0000-0000375C0000}"/>
    <cellStyle name="Commentaire 7" xfId="3917" hidden="1" xr:uid="{00000000-0005-0000-0000-0000385C0000}"/>
    <cellStyle name="Commentaire 7" xfId="5032" hidden="1" xr:uid="{00000000-0005-0000-0000-0000395C0000}"/>
    <cellStyle name="Commentaire 7" xfId="5055" hidden="1" xr:uid="{00000000-0005-0000-0000-00003A5C0000}"/>
    <cellStyle name="Commentaire 7" xfId="5068" hidden="1" xr:uid="{00000000-0005-0000-0000-00003B5C0000}"/>
    <cellStyle name="Commentaire 7" xfId="4994" hidden="1" xr:uid="{00000000-0005-0000-0000-00003C5C0000}"/>
    <cellStyle name="Commentaire 7" xfId="5110" hidden="1" xr:uid="{00000000-0005-0000-0000-00003D5C0000}"/>
    <cellStyle name="Commentaire 7" xfId="5159" hidden="1" xr:uid="{00000000-0005-0000-0000-00003E5C0000}"/>
    <cellStyle name="Commentaire 7" xfId="5209" hidden="1" xr:uid="{00000000-0005-0000-0000-00003F5C0000}"/>
    <cellStyle name="Commentaire 7" xfId="5259" hidden="1" xr:uid="{00000000-0005-0000-0000-0000405C0000}"/>
    <cellStyle name="Commentaire 7" xfId="5308" hidden="1" xr:uid="{00000000-0005-0000-0000-0000415C0000}"/>
    <cellStyle name="Commentaire 7" xfId="5356" hidden="1" xr:uid="{00000000-0005-0000-0000-0000425C0000}"/>
    <cellStyle name="Commentaire 7" xfId="5403" hidden="1" xr:uid="{00000000-0005-0000-0000-0000435C0000}"/>
    <cellStyle name="Commentaire 7" xfId="5449" hidden="1" xr:uid="{00000000-0005-0000-0000-0000445C0000}"/>
    <cellStyle name="Commentaire 7" xfId="5494" hidden="1" xr:uid="{00000000-0005-0000-0000-0000455C0000}"/>
    <cellStyle name="Commentaire 7" xfId="5676" hidden="1" xr:uid="{00000000-0005-0000-0000-0000465C0000}"/>
    <cellStyle name="Commentaire 7" xfId="5611" hidden="1" xr:uid="{00000000-0005-0000-0000-0000475C0000}"/>
    <cellStyle name="Commentaire 7" xfId="5773" hidden="1" xr:uid="{00000000-0005-0000-0000-0000485C0000}"/>
    <cellStyle name="Commentaire 7" xfId="5819" hidden="1" xr:uid="{00000000-0005-0000-0000-0000495C0000}"/>
    <cellStyle name="Commentaire 7" xfId="5863" hidden="1" xr:uid="{00000000-0005-0000-0000-00004A5C0000}"/>
    <cellStyle name="Commentaire 7" xfId="5902" hidden="1" xr:uid="{00000000-0005-0000-0000-00004B5C0000}"/>
    <cellStyle name="Commentaire 7" xfId="5938" hidden="1" xr:uid="{00000000-0005-0000-0000-00004C5C0000}"/>
    <cellStyle name="Commentaire 7" xfId="5973" hidden="1" xr:uid="{00000000-0005-0000-0000-00004D5C0000}"/>
    <cellStyle name="Commentaire 7" xfId="6032" hidden="1" xr:uid="{00000000-0005-0000-0000-00004E5C0000}"/>
    <cellStyle name="Commentaire 7" xfId="6207" hidden="1" xr:uid="{00000000-0005-0000-0000-00004F5C0000}"/>
    <cellStyle name="Commentaire 7" xfId="6309" hidden="1" xr:uid="{00000000-0005-0000-0000-0000505C0000}"/>
    <cellStyle name="Commentaire 7" xfId="6332" hidden="1" xr:uid="{00000000-0005-0000-0000-0000515C0000}"/>
    <cellStyle name="Commentaire 7" xfId="6345" hidden="1" xr:uid="{00000000-0005-0000-0000-0000525C0000}"/>
    <cellStyle name="Commentaire 7" xfId="6269" hidden="1" xr:uid="{00000000-0005-0000-0000-0000535C0000}"/>
    <cellStyle name="Commentaire 7" xfId="6388" hidden="1" xr:uid="{00000000-0005-0000-0000-0000545C0000}"/>
    <cellStyle name="Commentaire 7" xfId="6438" hidden="1" xr:uid="{00000000-0005-0000-0000-0000555C0000}"/>
    <cellStyle name="Commentaire 7" xfId="6488" hidden="1" xr:uid="{00000000-0005-0000-0000-0000565C0000}"/>
    <cellStyle name="Commentaire 7" xfId="6538" hidden="1" xr:uid="{00000000-0005-0000-0000-0000575C0000}"/>
    <cellStyle name="Commentaire 7" xfId="6587" hidden="1" xr:uid="{00000000-0005-0000-0000-0000585C0000}"/>
    <cellStyle name="Commentaire 7" xfId="6635" hidden="1" xr:uid="{00000000-0005-0000-0000-0000595C0000}"/>
    <cellStyle name="Commentaire 7" xfId="6682" hidden="1" xr:uid="{00000000-0005-0000-0000-00005A5C0000}"/>
    <cellStyle name="Commentaire 7" xfId="6728" hidden="1" xr:uid="{00000000-0005-0000-0000-00005B5C0000}"/>
    <cellStyle name="Commentaire 7" xfId="6773" hidden="1" xr:uid="{00000000-0005-0000-0000-00005C5C0000}"/>
    <cellStyle name="Commentaire 7" xfId="6959" hidden="1" xr:uid="{00000000-0005-0000-0000-00005D5C0000}"/>
    <cellStyle name="Commentaire 7" xfId="6890" hidden="1" xr:uid="{00000000-0005-0000-0000-00005E5C0000}"/>
    <cellStyle name="Commentaire 7" xfId="7061" hidden="1" xr:uid="{00000000-0005-0000-0000-00005F5C0000}"/>
    <cellStyle name="Commentaire 7" xfId="7107" hidden="1" xr:uid="{00000000-0005-0000-0000-0000605C0000}"/>
    <cellStyle name="Commentaire 7" xfId="7151" hidden="1" xr:uid="{00000000-0005-0000-0000-0000615C0000}"/>
    <cellStyle name="Commentaire 7" xfId="7190" hidden="1" xr:uid="{00000000-0005-0000-0000-0000625C0000}"/>
    <cellStyle name="Commentaire 7" xfId="7226" hidden="1" xr:uid="{00000000-0005-0000-0000-0000635C0000}"/>
    <cellStyle name="Commentaire 7" xfId="7261" hidden="1" xr:uid="{00000000-0005-0000-0000-0000645C0000}"/>
    <cellStyle name="Commentaire 7" xfId="7325" hidden="1" xr:uid="{00000000-0005-0000-0000-0000655C0000}"/>
    <cellStyle name="Commentaire 7" xfId="7484" hidden="1" xr:uid="{00000000-0005-0000-0000-0000665C0000}"/>
    <cellStyle name="Commentaire 7" xfId="7577" hidden="1" xr:uid="{00000000-0005-0000-0000-0000675C0000}"/>
    <cellStyle name="Commentaire 7" xfId="7600" hidden="1" xr:uid="{00000000-0005-0000-0000-0000685C0000}"/>
    <cellStyle name="Commentaire 7" xfId="7613" hidden="1" xr:uid="{00000000-0005-0000-0000-0000695C0000}"/>
    <cellStyle name="Commentaire 7" xfId="7537" hidden="1" xr:uid="{00000000-0005-0000-0000-00006A5C0000}"/>
    <cellStyle name="Commentaire 7" xfId="7655" hidden="1" xr:uid="{00000000-0005-0000-0000-00006B5C0000}"/>
    <cellStyle name="Commentaire 7" xfId="7705" hidden="1" xr:uid="{00000000-0005-0000-0000-00006C5C0000}"/>
    <cellStyle name="Commentaire 7" xfId="7755" hidden="1" xr:uid="{00000000-0005-0000-0000-00006D5C0000}"/>
    <cellStyle name="Commentaire 7" xfId="7805" hidden="1" xr:uid="{00000000-0005-0000-0000-00006E5C0000}"/>
    <cellStyle name="Commentaire 7" xfId="7854" hidden="1" xr:uid="{00000000-0005-0000-0000-00006F5C0000}"/>
    <cellStyle name="Commentaire 7" xfId="7902" hidden="1" xr:uid="{00000000-0005-0000-0000-0000705C0000}"/>
    <cellStyle name="Commentaire 7" xfId="7949" hidden="1" xr:uid="{00000000-0005-0000-0000-0000715C0000}"/>
    <cellStyle name="Commentaire 7" xfId="7995" hidden="1" xr:uid="{00000000-0005-0000-0000-0000725C0000}"/>
    <cellStyle name="Commentaire 7" xfId="8040" hidden="1" xr:uid="{00000000-0005-0000-0000-0000735C0000}"/>
    <cellStyle name="Commentaire 7" xfId="8224" hidden="1" xr:uid="{00000000-0005-0000-0000-0000745C0000}"/>
    <cellStyle name="Commentaire 7" xfId="8157" hidden="1" xr:uid="{00000000-0005-0000-0000-0000755C0000}"/>
    <cellStyle name="Commentaire 7" xfId="8322" hidden="1" xr:uid="{00000000-0005-0000-0000-0000765C0000}"/>
    <cellStyle name="Commentaire 7" xfId="8368" hidden="1" xr:uid="{00000000-0005-0000-0000-0000775C0000}"/>
    <cellStyle name="Commentaire 7" xfId="8412" hidden="1" xr:uid="{00000000-0005-0000-0000-0000785C0000}"/>
    <cellStyle name="Commentaire 7" xfId="8451" hidden="1" xr:uid="{00000000-0005-0000-0000-0000795C0000}"/>
    <cellStyle name="Commentaire 7" xfId="8487" hidden="1" xr:uid="{00000000-0005-0000-0000-00007A5C0000}"/>
    <cellStyle name="Commentaire 7" xfId="8522" hidden="1" xr:uid="{00000000-0005-0000-0000-00007B5C0000}"/>
    <cellStyle name="Commentaire 7" xfId="8583" hidden="1" xr:uid="{00000000-0005-0000-0000-00007C5C0000}"/>
    <cellStyle name="Commentaire 7" xfId="7424" hidden="1" xr:uid="{00000000-0005-0000-0000-00007D5C0000}"/>
    <cellStyle name="Commentaire 7" xfId="8684" hidden="1" xr:uid="{00000000-0005-0000-0000-00007E5C0000}"/>
    <cellStyle name="Commentaire 7" xfId="8707" hidden="1" xr:uid="{00000000-0005-0000-0000-00007F5C0000}"/>
    <cellStyle name="Commentaire 7" xfId="8720" hidden="1" xr:uid="{00000000-0005-0000-0000-0000805C0000}"/>
    <cellStyle name="Commentaire 7" xfId="8644" hidden="1" xr:uid="{00000000-0005-0000-0000-0000815C0000}"/>
    <cellStyle name="Commentaire 7" xfId="8763" hidden="1" xr:uid="{00000000-0005-0000-0000-0000825C0000}"/>
    <cellStyle name="Commentaire 7" xfId="8813" hidden="1" xr:uid="{00000000-0005-0000-0000-0000835C0000}"/>
    <cellStyle name="Commentaire 7" xfId="8862" hidden="1" xr:uid="{00000000-0005-0000-0000-0000845C0000}"/>
    <cellStyle name="Commentaire 7" xfId="8912" hidden="1" xr:uid="{00000000-0005-0000-0000-0000855C0000}"/>
    <cellStyle name="Commentaire 7" xfId="8961" hidden="1" xr:uid="{00000000-0005-0000-0000-0000865C0000}"/>
    <cellStyle name="Commentaire 7" xfId="9009" hidden="1" xr:uid="{00000000-0005-0000-0000-0000875C0000}"/>
    <cellStyle name="Commentaire 7" xfId="9056" hidden="1" xr:uid="{00000000-0005-0000-0000-0000885C0000}"/>
    <cellStyle name="Commentaire 7" xfId="9102" hidden="1" xr:uid="{00000000-0005-0000-0000-0000895C0000}"/>
    <cellStyle name="Commentaire 7" xfId="9147" hidden="1" xr:uid="{00000000-0005-0000-0000-00008A5C0000}"/>
    <cellStyle name="Commentaire 7" xfId="9335" hidden="1" xr:uid="{00000000-0005-0000-0000-00008B5C0000}"/>
    <cellStyle name="Commentaire 7" xfId="9264" hidden="1" xr:uid="{00000000-0005-0000-0000-00008C5C0000}"/>
    <cellStyle name="Commentaire 7" xfId="9437" hidden="1" xr:uid="{00000000-0005-0000-0000-00008D5C0000}"/>
    <cellStyle name="Commentaire 7" xfId="9483" hidden="1" xr:uid="{00000000-0005-0000-0000-00008E5C0000}"/>
    <cellStyle name="Commentaire 7" xfId="9527" hidden="1" xr:uid="{00000000-0005-0000-0000-00008F5C0000}"/>
    <cellStyle name="Commentaire 7" xfId="9566" hidden="1" xr:uid="{00000000-0005-0000-0000-0000905C0000}"/>
    <cellStyle name="Commentaire 7" xfId="9602" hidden="1" xr:uid="{00000000-0005-0000-0000-0000915C0000}"/>
    <cellStyle name="Commentaire 7" xfId="9637" hidden="1" xr:uid="{00000000-0005-0000-0000-0000925C0000}"/>
    <cellStyle name="Commentaire 7" xfId="9702" hidden="1" xr:uid="{00000000-0005-0000-0000-0000935C0000}"/>
    <cellStyle name="Commentaire 7" xfId="9864" hidden="1" xr:uid="{00000000-0005-0000-0000-0000945C0000}"/>
    <cellStyle name="Commentaire 7" xfId="9957" hidden="1" xr:uid="{00000000-0005-0000-0000-0000955C0000}"/>
    <cellStyle name="Commentaire 7" xfId="9980" hidden="1" xr:uid="{00000000-0005-0000-0000-0000965C0000}"/>
    <cellStyle name="Commentaire 7" xfId="9993" hidden="1" xr:uid="{00000000-0005-0000-0000-0000975C0000}"/>
    <cellStyle name="Commentaire 7" xfId="9917" hidden="1" xr:uid="{00000000-0005-0000-0000-0000985C0000}"/>
    <cellStyle name="Commentaire 7" xfId="10035" hidden="1" xr:uid="{00000000-0005-0000-0000-0000995C0000}"/>
    <cellStyle name="Commentaire 7" xfId="10085" hidden="1" xr:uid="{00000000-0005-0000-0000-00009A5C0000}"/>
    <cellStyle name="Commentaire 7" xfId="10135" hidden="1" xr:uid="{00000000-0005-0000-0000-00009B5C0000}"/>
    <cellStyle name="Commentaire 7" xfId="10185" hidden="1" xr:uid="{00000000-0005-0000-0000-00009C5C0000}"/>
    <cellStyle name="Commentaire 7" xfId="10234" hidden="1" xr:uid="{00000000-0005-0000-0000-00009D5C0000}"/>
    <cellStyle name="Commentaire 7" xfId="10282" hidden="1" xr:uid="{00000000-0005-0000-0000-00009E5C0000}"/>
    <cellStyle name="Commentaire 7" xfId="10329" hidden="1" xr:uid="{00000000-0005-0000-0000-00009F5C0000}"/>
    <cellStyle name="Commentaire 7" xfId="10375" hidden="1" xr:uid="{00000000-0005-0000-0000-0000A05C0000}"/>
    <cellStyle name="Commentaire 7" xfId="10420" hidden="1" xr:uid="{00000000-0005-0000-0000-0000A15C0000}"/>
    <cellStyle name="Commentaire 7" xfId="10604" hidden="1" xr:uid="{00000000-0005-0000-0000-0000A25C0000}"/>
    <cellStyle name="Commentaire 7" xfId="10537" hidden="1" xr:uid="{00000000-0005-0000-0000-0000A35C0000}"/>
    <cellStyle name="Commentaire 7" xfId="10702" hidden="1" xr:uid="{00000000-0005-0000-0000-0000A45C0000}"/>
    <cellStyle name="Commentaire 7" xfId="10748" hidden="1" xr:uid="{00000000-0005-0000-0000-0000A55C0000}"/>
    <cellStyle name="Commentaire 7" xfId="10792" hidden="1" xr:uid="{00000000-0005-0000-0000-0000A65C0000}"/>
    <cellStyle name="Commentaire 7" xfId="10831" hidden="1" xr:uid="{00000000-0005-0000-0000-0000A75C0000}"/>
    <cellStyle name="Commentaire 7" xfId="10867" hidden="1" xr:uid="{00000000-0005-0000-0000-0000A85C0000}"/>
    <cellStyle name="Commentaire 7" xfId="10902" hidden="1" xr:uid="{00000000-0005-0000-0000-0000A95C0000}"/>
    <cellStyle name="Commentaire 7" xfId="10964" hidden="1" xr:uid="{00000000-0005-0000-0000-0000AA5C0000}"/>
    <cellStyle name="Commentaire 7" xfId="9804" hidden="1" xr:uid="{00000000-0005-0000-0000-0000AB5C0000}"/>
    <cellStyle name="Commentaire 7" xfId="11026" hidden="1" xr:uid="{00000000-0005-0000-0000-0000AC5C0000}"/>
    <cellStyle name="Commentaire 7" xfId="11049" hidden="1" xr:uid="{00000000-0005-0000-0000-0000AD5C0000}"/>
    <cellStyle name="Commentaire 7" xfId="11062" hidden="1" xr:uid="{00000000-0005-0000-0000-0000AE5C0000}"/>
    <cellStyle name="Commentaire 7" xfId="7376" hidden="1" xr:uid="{00000000-0005-0000-0000-0000AF5C0000}"/>
    <cellStyle name="Commentaire 7" xfId="11105" hidden="1" xr:uid="{00000000-0005-0000-0000-0000B05C0000}"/>
    <cellStyle name="Commentaire 7" xfId="11155" hidden="1" xr:uid="{00000000-0005-0000-0000-0000B15C0000}"/>
    <cellStyle name="Commentaire 7" xfId="11205" hidden="1" xr:uid="{00000000-0005-0000-0000-0000B25C0000}"/>
    <cellStyle name="Commentaire 7" xfId="11255" hidden="1" xr:uid="{00000000-0005-0000-0000-0000B35C0000}"/>
    <cellStyle name="Commentaire 7" xfId="11304" hidden="1" xr:uid="{00000000-0005-0000-0000-0000B45C0000}"/>
    <cellStyle name="Commentaire 7" xfId="11352" hidden="1" xr:uid="{00000000-0005-0000-0000-0000B55C0000}"/>
    <cellStyle name="Commentaire 7" xfId="11399" hidden="1" xr:uid="{00000000-0005-0000-0000-0000B65C0000}"/>
    <cellStyle name="Commentaire 7" xfId="11445" hidden="1" xr:uid="{00000000-0005-0000-0000-0000B75C0000}"/>
    <cellStyle name="Commentaire 7" xfId="11490" hidden="1" xr:uid="{00000000-0005-0000-0000-0000B85C0000}"/>
    <cellStyle name="Commentaire 7" xfId="11674" hidden="1" xr:uid="{00000000-0005-0000-0000-0000B95C0000}"/>
    <cellStyle name="Commentaire 7" xfId="11607" hidden="1" xr:uid="{00000000-0005-0000-0000-0000BA5C0000}"/>
    <cellStyle name="Commentaire 7" xfId="11773" hidden="1" xr:uid="{00000000-0005-0000-0000-0000BB5C0000}"/>
    <cellStyle name="Commentaire 7" xfId="11819" hidden="1" xr:uid="{00000000-0005-0000-0000-0000BC5C0000}"/>
    <cellStyle name="Commentaire 7" xfId="11863" hidden="1" xr:uid="{00000000-0005-0000-0000-0000BD5C0000}"/>
    <cellStyle name="Commentaire 7" xfId="11902" hidden="1" xr:uid="{00000000-0005-0000-0000-0000BE5C0000}"/>
    <cellStyle name="Commentaire 7" xfId="11938" hidden="1" xr:uid="{00000000-0005-0000-0000-0000BF5C0000}"/>
    <cellStyle name="Commentaire 7" xfId="11973" hidden="1" xr:uid="{00000000-0005-0000-0000-0000C05C0000}"/>
    <cellStyle name="Commentaire 7" xfId="12033" hidden="1" xr:uid="{00000000-0005-0000-0000-0000C15C0000}"/>
    <cellStyle name="Commentaire 7" xfId="12164" hidden="1" xr:uid="{00000000-0005-0000-0000-0000C25C0000}"/>
    <cellStyle name="Commentaire 7" xfId="12256" hidden="1" xr:uid="{00000000-0005-0000-0000-0000C35C0000}"/>
    <cellStyle name="Commentaire 7" xfId="12279" hidden="1" xr:uid="{00000000-0005-0000-0000-0000C45C0000}"/>
    <cellStyle name="Commentaire 7" xfId="12292" hidden="1" xr:uid="{00000000-0005-0000-0000-0000C55C0000}"/>
    <cellStyle name="Commentaire 7" xfId="12216" hidden="1" xr:uid="{00000000-0005-0000-0000-0000C65C0000}"/>
    <cellStyle name="Commentaire 7" xfId="12334" hidden="1" xr:uid="{00000000-0005-0000-0000-0000C75C0000}"/>
    <cellStyle name="Commentaire 7" xfId="12384" hidden="1" xr:uid="{00000000-0005-0000-0000-0000C85C0000}"/>
    <cellStyle name="Commentaire 7" xfId="12434" hidden="1" xr:uid="{00000000-0005-0000-0000-0000C95C0000}"/>
    <cellStyle name="Commentaire 7" xfId="12484" hidden="1" xr:uid="{00000000-0005-0000-0000-0000CA5C0000}"/>
    <cellStyle name="Commentaire 7" xfId="12533" hidden="1" xr:uid="{00000000-0005-0000-0000-0000CB5C0000}"/>
    <cellStyle name="Commentaire 7" xfId="12581" hidden="1" xr:uid="{00000000-0005-0000-0000-0000CC5C0000}"/>
    <cellStyle name="Commentaire 7" xfId="12628" hidden="1" xr:uid="{00000000-0005-0000-0000-0000CD5C0000}"/>
    <cellStyle name="Commentaire 7" xfId="12674" hidden="1" xr:uid="{00000000-0005-0000-0000-0000CE5C0000}"/>
    <cellStyle name="Commentaire 7" xfId="12719" hidden="1" xr:uid="{00000000-0005-0000-0000-0000CF5C0000}"/>
    <cellStyle name="Commentaire 7" xfId="12902" hidden="1" xr:uid="{00000000-0005-0000-0000-0000D05C0000}"/>
    <cellStyle name="Commentaire 7" xfId="12836" hidden="1" xr:uid="{00000000-0005-0000-0000-0000D15C0000}"/>
    <cellStyle name="Commentaire 7" xfId="12999" hidden="1" xr:uid="{00000000-0005-0000-0000-0000D25C0000}"/>
    <cellStyle name="Commentaire 7" xfId="13045" hidden="1" xr:uid="{00000000-0005-0000-0000-0000D35C0000}"/>
    <cellStyle name="Commentaire 7" xfId="13089" hidden="1" xr:uid="{00000000-0005-0000-0000-0000D45C0000}"/>
    <cellStyle name="Commentaire 7" xfId="13128" hidden="1" xr:uid="{00000000-0005-0000-0000-0000D55C0000}"/>
    <cellStyle name="Commentaire 7" xfId="13164" hidden="1" xr:uid="{00000000-0005-0000-0000-0000D65C0000}"/>
    <cellStyle name="Commentaire 7" xfId="13199" hidden="1" xr:uid="{00000000-0005-0000-0000-0000D75C0000}"/>
    <cellStyle name="Commentaire 7" xfId="13258" hidden="1" xr:uid="{00000000-0005-0000-0000-0000D85C0000}"/>
    <cellStyle name="Commentaire 7" xfId="12105" hidden="1" xr:uid="{00000000-0005-0000-0000-0000D95C0000}"/>
    <cellStyle name="Commentaire 7" xfId="9774" hidden="1" xr:uid="{00000000-0005-0000-0000-0000DA5C0000}"/>
    <cellStyle name="Commentaire 7" xfId="6082" hidden="1" xr:uid="{00000000-0005-0000-0000-0000DB5C0000}"/>
    <cellStyle name="Commentaire 7" xfId="13295" hidden="1" xr:uid="{00000000-0005-0000-0000-0000DC5C0000}"/>
    <cellStyle name="Commentaire 7" xfId="8622" hidden="1" xr:uid="{00000000-0005-0000-0000-0000DD5C0000}"/>
    <cellStyle name="Commentaire 7" xfId="13337" hidden="1" xr:uid="{00000000-0005-0000-0000-0000DE5C0000}"/>
    <cellStyle name="Commentaire 7" xfId="13386" hidden="1" xr:uid="{00000000-0005-0000-0000-0000DF5C0000}"/>
    <cellStyle name="Commentaire 7" xfId="13435" hidden="1" xr:uid="{00000000-0005-0000-0000-0000E05C0000}"/>
    <cellStyle name="Commentaire 7" xfId="13484" hidden="1" xr:uid="{00000000-0005-0000-0000-0000E15C0000}"/>
    <cellStyle name="Commentaire 7" xfId="13532" hidden="1" xr:uid="{00000000-0005-0000-0000-0000E25C0000}"/>
    <cellStyle name="Commentaire 7" xfId="13579" hidden="1" xr:uid="{00000000-0005-0000-0000-0000E35C0000}"/>
    <cellStyle name="Commentaire 7" xfId="13625" hidden="1" xr:uid="{00000000-0005-0000-0000-0000E45C0000}"/>
    <cellStyle name="Commentaire 7" xfId="13671" hidden="1" xr:uid="{00000000-0005-0000-0000-0000E55C0000}"/>
    <cellStyle name="Commentaire 7" xfId="13716" hidden="1" xr:uid="{00000000-0005-0000-0000-0000E65C0000}"/>
    <cellStyle name="Commentaire 7" xfId="13898" hidden="1" xr:uid="{00000000-0005-0000-0000-0000E75C0000}"/>
    <cellStyle name="Commentaire 7" xfId="13833" hidden="1" xr:uid="{00000000-0005-0000-0000-0000E85C0000}"/>
    <cellStyle name="Commentaire 7" xfId="13995" hidden="1" xr:uid="{00000000-0005-0000-0000-0000E95C0000}"/>
    <cellStyle name="Commentaire 7" xfId="14041" hidden="1" xr:uid="{00000000-0005-0000-0000-0000EA5C0000}"/>
    <cellStyle name="Commentaire 7" xfId="14085" hidden="1" xr:uid="{00000000-0005-0000-0000-0000EB5C0000}"/>
    <cellStyle name="Commentaire 7" xfId="14124" hidden="1" xr:uid="{00000000-0005-0000-0000-0000EC5C0000}"/>
    <cellStyle name="Commentaire 7" xfId="14160" hidden="1" xr:uid="{00000000-0005-0000-0000-0000ED5C0000}"/>
    <cellStyle name="Commentaire 7" xfId="14195" hidden="1" xr:uid="{00000000-0005-0000-0000-0000EE5C0000}"/>
    <cellStyle name="Commentaire 7" xfId="14254" hidden="1" xr:uid="{00000000-0005-0000-0000-0000EF5C0000}"/>
    <cellStyle name="Commentaire 7" xfId="14363" hidden="1" xr:uid="{00000000-0005-0000-0000-0000F05C0000}"/>
    <cellStyle name="Commentaire 7" xfId="14455" hidden="1" xr:uid="{00000000-0005-0000-0000-0000F15C0000}"/>
    <cellStyle name="Commentaire 7" xfId="14478" hidden="1" xr:uid="{00000000-0005-0000-0000-0000F25C0000}"/>
    <cellStyle name="Commentaire 7" xfId="14491" hidden="1" xr:uid="{00000000-0005-0000-0000-0000F35C0000}"/>
    <cellStyle name="Commentaire 7" xfId="14416" hidden="1" xr:uid="{00000000-0005-0000-0000-0000F45C0000}"/>
    <cellStyle name="Commentaire 7" xfId="14533" hidden="1" xr:uid="{00000000-0005-0000-0000-0000F55C0000}"/>
    <cellStyle name="Commentaire 7" xfId="14583" hidden="1" xr:uid="{00000000-0005-0000-0000-0000F65C0000}"/>
    <cellStyle name="Commentaire 7" xfId="14633" hidden="1" xr:uid="{00000000-0005-0000-0000-0000F75C0000}"/>
    <cellStyle name="Commentaire 7" xfId="14683" hidden="1" xr:uid="{00000000-0005-0000-0000-0000F85C0000}"/>
    <cellStyle name="Commentaire 7" xfId="14732" hidden="1" xr:uid="{00000000-0005-0000-0000-0000F95C0000}"/>
    <cellStyle name="Commentaire 7" xfId="14780" hidden="1" xr:uid="{00000000-0005-0000-0000-0000FA5C0000}"/>
    <cellStyle name="Commentaire 7" xfId="14827" hidden="1" xr:uid="{00000000-0005-0000-0000-0000FB5C0000}"/>
    <cellStyle name="Commentaire 7" xfId="14873" hidden="1" xr:uid="{00000000-0005-0000-0000-0000FC5C0000}"/>
    <cellStyle name="Commentaire 7" xfId="14918" hidden="1" xr:uid="{00000000-0005-0000-0000-0000FD5C0000}"/>
    <cellStyle name="Commentaire 7" xfId="15101" hidden="1" xr:uid="{00000000-0005-0000-0000-0000FE5C0000}"/>
    <cellStyle name="Commentaire 7" xfId="15035" hidden="1" xr:uid="{00000000-0005-0000-0000-0000FF5C0000}"/>
    <cellStyle name="Commentaire 7" xfId="15199" hidden="1" xr:uid="{00000000-0005-0000-0000-0000005D0000}"/>
    <cellStyle name="Commentaire 7" xfId="15245" hidden="1" xr:uid="{00000000-0005-0000-0000-0000015D0000}"/>
    <cellStyle name="Commentaire 7" xfId="15289" hidden="1" xr:uid="{00000000-0005-0000-0000-0000025D0000}"/>
    <cellStyle name="Commentaire 7" xfId="15328" hidden="1" xr:uid="{00000000-0005-0000-0000-0000035D0000}"/>
    <cellStyle name="Commentaire 7" xfId="15364" hidden="1" xr:uid="{00000000-0005-0000-0000-0000045D0000}"/>
    <cellStyle name="Commentaire 7" xfId="15399" hidden="1" xr:uid="{00000000-0005-0000-0000-0000055D0000}"/>
    <cellStyle name="Commentaire 7" xfId="15459" hidden="1" xr:uid="{00000000-0005-0000-0000-0000065D0000}"/>
    <cellStyle name="Commentaire 7" xfId="14304" hidden="1" xr:uid="{00000000-0005-0000-0000-0000075D0000}"/>
    <cellStyle name="Commentaire 7" xfId="15747" hidden="1" xr:uid="{00000000-0005-0000-0000-0000085D0000}"/>
    <cellStyle name="Commentaire 7" xfId="15770" hidden="1" xr:uid="{00000000-0005-0000-0000-0000095D0000}"/>
    <cellStyle name="Commentaire 7" xfId="15783" hidden="1" xr:uid="{00000000-0005-0000-0000-00000A5D0000}"/>
    <cellStyle name="Commentaire 7" xfId="15707" hidden="1" xr:uid="{00000000-0005-0000-0000-00000B5D0000}"/>
    <cellStyle name="Commentaire 7" xfId="15826" hidden="1" xr:uid="{00000000-0005-0000-0000-00000C5D0000}"/>
    <cellStyle name="Commentaire 7" xfId="15876" hidden="1" xr:uid="{00000000-0005-0000-0000-00000D5D0000}"/>
    <cellStyle name="Commentaire 7" xfId="15926" hidden="1" xr:uid="{00000000-0005-0000-0000-00000E5D0000}"/>
    <cellStyle name="Commentaire 7" xfId="15976" hidden="1" xr:uid="{00000000-0005-0000-0000-00000F5D0000}"/>
    <cellStyle name="Commentaire 7" xfId="16025" hidden="1" xr:uid="{00000000-0005-0000-0000-0000105D0000}"/>
    <cellStyle name="Commentaire 7" xfId="16073" hidden="1" xr:uid="{00000000-0005-0000-0000-0000115D0000}"/>
    <cellStyle name="Commentaire 7" xfId="16120" hidden="1" xr:uid="{00000000-0005-0000-0000-0000125D0000}"/>
    <cellStyle name="Commentaire 7" xfId="16166" hidden="1" xr:uid="{00000000-0005-0000-0000-0000135D0000}"/>
    <cellStyle name="Commentaire 7" xfId="16211" hidden="1" xr:uid="{00000000-0005-0000-0000-0000145D0000}"/>
    <cellStyle name="Commentaire 7" xfId="16399" hidden="1" xr:uid="{00000000-0005-0000-0000-0000155D0000}"/>
    <cellStyle name="Commentaire 7" xfId="16328" hidden="1" xr:uid="{00000000-0005-0000-0000-0000165D0000}"/>
    <cellStyle name="Commentaire 7" xfId="16501" hidden="1" xr:uid="{00000000-0005-0000-0000-0000175D0000}"/>
    <cellStyle name="Commentaire 7" xfId="16547" hidden="1" xr:uid="{00000000-0005-0000-0000-0000185D0000}"/>
    <cellStyle name="Commentaire 7" xfId="16591" hidden="1" xr:uid="{00000000-0005-0000-0000-0000195D0000}"/>
    <cellStyle name="Commentaire 7" xfId="16630" hidden="1" xr:uid="{00000000-0005-0000-0000-00001A5D0000}"/>
    <cellStyle name="Commentaire 7" xfId="16666" hidden="1" xr:uid="{00000000-0005-0000-0000-00001B5D0000}"/>
    <cellStyle name="Commentaire 7" xfId="16701" hidden="1" xr:uid="{00000000-0005-0000-0000-00001C5D0000}"/>
    <cellStyle name="Commentaire 7" xfId="16766" hidden="1" xr:uid="{00000000-0005-0000-0000-00001D5D0000}"/>
    <cellStyle name="Commentaire 7" xfId="16939" hidden="1" xr:uid="{00000000-0005-0000-0000-00001E5D0000}"/>
    <cellStyle name="Commentaire 7" xfId="17032" hidden="1" xr:uid="{00000000-0005-0000-0000-00001F5D0000}"/>
    <cellStyle name="Commentaire 7" xfId="17055" hidden="1" xr:uid="{00000000-0005-0000-0000-0000205D0000}"/>
    <cellStyle name="Commentaire 7" xfId="17068" hidden="1" xr:uid="{00000000-0005-0000-0000-0000215D0000}"/>
    <cellStyle name="Commentaire 7" xfId="16992" hidden="1" xr:uid="{00000000-0005-0000-0000-0000225D0000}"/>
    <cellStyle name="Commentaire 7" xfId="17110" hidden="1" xr:uid="{00000000-0005-0000-0000-0000235D0000}"/>
    <cellStyle name="Commentaire 7" xfId="17160" hidden="1" xr:uid="{00000000-0005-0000-0000-0000245D0000}"/>
    <cellStyle name="Commentaire 7" xfId="17210" hidden="1" xr:uid="{00000000-0005-0000-0000-0000255D0000}"/>
    <cellStyle name="Commentaire 7" xfId="17260" hidden="1" xr:uid="{00000000-0005-0000-0000-0000265D0000}"/>
    <cellStyle name="Commentaire 7" xfId="17309" hidden="1" xr:uid="{00000000-0005-0000-0000-0000275D0000}"/>
    <cellStyle name="Commentaire 7" xfId="17357" hidden="1" xr:uid="{00000000-0005-0000-0000-0000285D0000}"/>
    <cellStyle name="Commentaire 7" xfId="17404" hidden="1" xr:uid="{00000000-0005-0000-0000-0000295D0000}"/>
    <cellStyle name="Commentaire 7" xfId="17450" hidden="1" xr:uid="{00000000-0005-0000-0000-00002A5D0000}"/>
    <cellStyle name="Commentaire 7" xfId="17495" hidden="1" xr:uid="{00000000-0005-0000-0000-00002B5D0000}"/>
    <cellStyle name="Commentaire 7" xfId="17679" hidden="1" xr:uid="{00000000-0005-0000-0000-00002C5D0000}"/>
    <cellStyle name="Commentaire 7" xfId="17612" hidden="1" xr:uid="{00000000-0005-0000-0000-00002D5D0000}"/>
    <cellStyle name="Commentaire 7" xfId="17777" hidden="1" xr:uid="{00000000-0005-0000-0000-00002E5D0000}"/>
    <cellStyle name="Commentaire 7" xfId="17823" hidden="1" xr:uid="{00000000-0005-0000-0000-00002F5D0000}"/>
    <cellStyle name="Commentaire 7" xfId="17867" hidden="1" xr:uid="{00000000-0005-0000-0000-0000305D0000}"/>
    <cellStyle name="Commentaire 7" xfId="17906" hidden="1" xr:uid="{00000000-0005-0000-0000-0000315D0000}"/>
    <cellStyle name="Commentaire 7" xfId="17942" hidden="1" xr:uid="{00000000-0005-0000-0000-0000325D0000}"/>
    <cellStyle name="Commentaire 7" xfId="17977" hidden="1" xr:uid="{00000000-0005-0000-0000-0000335D0000}"/>
    <cellStyle name="Commentaire 7" xfId="18039" hidden="1" xr:uid="{00000000-0005-0000-0000-0000345D0000}"/>
    <cellStyle name="Commentaire 7" xfId="16879" hidden="1" xr:uid="{00000000-0005-0000-0000-0000355D0000}"/>
    <cellStyle name="Commentaire 7" xfId="15494" hidden="1" xr:uid="{00000000-0005-0000-0000-0000365D0000}"/>
    <cellStyle name="Commentaire 7" xfId="18109" hidden="1" xr:uid="{00000000-0005-0000-0000-0000375D0000}"/>
    <cellStyle name="Commentaire 7" xfId="18122" hidden="1" xr:uid="{00000000-0005-0000-0000-0000385D0000}"/>
    <cellStyle name="Commentaire 7" xfId="15661" hidden="1" xr:uid="{00000000-0005-0000-0000-0000395D0000}"/>
    <cellStyle name="Commentaire 7" xfId="18165" hidden="1" xr:uid="{00000000-0005-0000-0000-00003A5D0000}"/>
    <cellStyle name="Commentaire 7" xfId="18215" hidden="1" xr:uid="{00000000-0005-0000-0000-00003B5D0000}"/>
    <cellStyle name="Commentaire 7" xfId="18265" hidden="1" xr:uid="{00000000-0005-0000-0000-00003C5D0000}"/>
    <cellStyle name="Commentaire 7" xfId="18315" hidden="1" xr:uid="{00000000-0005-0000-0000-00003D5D0000}"/>
    <cellStyle name="Commentaire 7" xfId="18364" hidden="1" xr:uid="{00000000-0005-0000-0000-00003E5D0000}"/>
    <cellStyle name="Commentaire 7" xfId="18411" hidden="1" xr:uid="{00000000-0005-0000-0000-00003F5D0000}"/>
    <cellStyle name="Commentaire 7" xfId="18458" hidden="1" xr:uid="{00000000-0005-0000-0000-0000405D0000}"/>
    <cellStyle name="Commentaire 7" xfId="18504" hidden="1" xr:uid="{00000000-0005-0000-0000-0000415D0000}"/>
    <cellStyle name="Commentaire 7" xfId="18549" hidden="1" xr:uid="{00000000-0005-0000-0000-0000425D0000}"/>
    <cellStyle name="Commentaire 7" xfId="18737" hidden="1" xr:uid="{00000000-0005-0000-0000-0000435D0000}"/>
    <cellStyle name="Commentaire 7" xfId="18666" hidden="1" xr:uid="{00000000-0005-0000-0000-0000445D0000}"/>
    <cellStyle name="Commentaire 7" xfId="18839" hidden="1" xr:uid="{00000000-0005-0000-0000-0000455D0000}"/>
    <cellStyle name="Commentaire 7" xfId="18885" hidden="1" xr:uid="{00000000-0005-0000-0000-0000465D0000}"/>
    <cellStyle name="Commentaire 7" xfId="18929" hidden="1" xr:uid="{00000000-0005-0000-0000-0000475D0000}"/>
    <cellStyle name="Commentaire 7" xfId="18968" hidden="1" xr:uid="{00000000-0005-0000-0000-0000485D0000}"/>
    <cellStyle name="Commentaire 7" xfId="19004" hidden="1" xr:uid="{00000000-0005-0000-0000-0000495D0000}"/>
    <cellStyle name="Commentaire 7" xfId="19039" hidden="1" xr:uid="{00000000-0005-0000-0000-00004A5D0000}"/>
    <cellStyle name="Commentaire 7" xfId="19104" hidden="1" xr:uid="{00000000-0005-0000-0000-00004B5D0000}"/>
    <cellStyle name="Commentaire 7" xfId="19275" hidden="1" xr:uid="{00000000-0005-0000-0000-00004C5D0000}"/>
    <cellStyle name="Commentaire 7" xfId="19368" hidden="1" xr:uid="{00000000-0005-0000-0000-00004D5D0000}"/>
    <cellStyle name="Commentaire 7" xfId="19391" hidden="1" xr:uid="{00000000-0005-0000-0000-00004E5D0000}"/>
    <cellStyle name="Commentaire 7" xfId="19404" hidden="1" xr:uid="{00000000-0005-0000-0000-00004F5D0000}"/>
    <cellStyle name="Commentaire 7" xfId="19328" hidden="1" xr:uid="{00000000-0005-0000-0000-0000505D0000}"/>
    <cellStyle name="Commentaire 7" xfId="19446" hidden="1" xr:uid="{00000000-0005-0000-0000-0000515D0000}"/>
    <cellStyle name="Commentaire 7" xfId="19496" hidden="1" xr:uid="{00000000-0005-0000-0000-0000525D0000}"/>
    <cellStyle name="Commentaire 7" xfId="19546" hidden="1" xr:uid="{00000000-0005-0000-0000-0000535D0000}"/>
    <cellStyle name="Commentaire 7" xfId="19596" hidden="1" xr:uid="{00000000-0005-0000-0000-0000545D0000}"/>
    <cellStyle name="Commentaire 7" xfId="19645" hidden="1" xr:uid="{00000000-0005-0000-0000-0000555D0000}"/>
    <cellStyle name="Commentaire 7" xfId="19693" hidden="1" xr:uid="{00000000-0005-0000-0000-0000565D0000}"/>
    <cellStyle name="Commentaire 7" xfId="19740" hidden="1" xr:uid="{00000000-0005-0000-0000-0000575D0000}"/>
    <cellStyle name="Commentaire 7" xfId="19786" hidden="1" xr:uid="{00000000-0005-0000-0000-0000585D0000}"/>
    <cellStyle name="Commentaire 7" xfId="19831" hidden="1" xr:uid="{00000000-0005-0000-0000-0000595D0000}"/>
    <cellStyle name="Commentaire 7" xfId="20014" hidden="1" xr:uid="{00000000-0005-0000-0000-00005A5D0000}"/>
    <cellStyle name="Commentaire 7" xfId="19948" hidden="1" xr:uid="{00000000-0005-0000-0000-00005B5D0000}"/>
    <cellStyle name="Commentaire 7" xfId="20112" hidden="1" xr:uid="{00000000-0005-0000-0000-00005C5D0000}"/>
    <cellStyle name="Commentaire 7" xfId="20158" hidden="1" xr:uid="{00000000-0005-0000-0000-00005D5D0000}"/>
    <cellStyle name="Commentaire 7" xfId="20202" hidden="1" xr:uid="{00000000-0005-0000-0000-00005E5D0000}"/>
    <cellStyle name="Commentaire 7" xfId="20241" hidden="1" xr:uid="{00000000-0005-0000-0000-00005F5D0000}"/>
    <cellStyle name="Commentaire 7" xfId="20277" hidden="1" xr:uid="{00000000-0005-0000-0000-0000605D0000}"/>
    <cellStyle name="Commentaire 7" xfId="20312" hidden="1" xr:uid="{00000000-0005-0000-0000-0000615D0000}"/>
    <cellStyle name="Commentaire 7" xfId="20374" hidden="1" xr:uid="{00000000-0005-0000-0000-0000625D0000}"/>
    <cellStyle name="Commentaire 7" xfId="19215" hidden="1" xr:uid="{00000000-0005-0000-0000-0000635D0000}"/>
    <cellStyle name="Commentaire 7" xfId="16734" hidden="1" xr:uid="{00000000-0005-0000-0000-0000645D0000}"/>
    <cellStyle name="Commentaire 7" xfId="20439" hidden="1" xr:uid="{00000000-0005-0000-0000-0000655D0000}"/>
    <cellStyle name="Commentaire 7" xfId="20452" hidden="1" xr:uid="{00000000-0005-0000-0000-0000665D0000}"/>
    <cellStyle name="Commentaire 7" xfId="15508" hidden="1" xr:uid="{00000000-0005-0000-0000-0000675D0000}"/>
    <cellStyle name="Commentaire 7" xfId="20495" hidden="1" xr:uid="{00000000-0005-0000-0000-0000685D0000}"/>
    <cellStyle name="Commentaire 7" xfId="20545" hidden="1" xr:uid="{00000000-0005-0000-0000-0000695D0000}"/>
    <cellStyle name="Commentaire 7" xfId="20595" hidden="1" xr:uid="{00000000-0005-0000-0000-00006A5D0000}"/>
    <cellStyle name="Commentaire 7" xfId="20645" hidden="1" xr:uid="{00000000-0005-0000-0000-00006B5D0000}"/>
    <cellStyle name="Commentaire 7" xfId="20694" hidden="1" xr:uid="{00000000-0005-0000-0000-00006C5D0000}"/>
    <cellStyle name="Commentaire 7" xfId="20742" hidden="1" xr:uid="{00000000-0005-0000-0000-00006D5D0000}"/>
    <cellStyle name="Commentaire 7" xfId="20789" hidden="1" xr:uid="{00000000-0005-0000-0000-00006E5D0000}"/>
    <cellStyle name="Commentaire 7" xfId="20835" hidden="1" xr:uid="{00000000-0005-0000-0000-00006F5D0000}"/>
    <cellStyle name="Commentaire 7" xfId="20880" hidden="1" xr:uid="{00000000-0005-0000-0000-0000705D0000}"/>
    <cellStyle name="Commentaire 7" xfId="21066" hidden="1" xr:uid="{00000000-0005-0000-0000-0000715D0000}"/>
    <cellStyle name="Commentaire 7" xfId="20997" hidden="1" xr:uid="{00000000-0005-0000-0000-0000725D0000}"/>
    <cellStyle name="Commentaire 7" xfId="21167" hidden="1" xr:uid="{00000000-0005-0000-0000-0000735D0000}"/>
    <cellStyle name="Commentaire 7" xfId="21213" hidden="1" xr:uid="{00000000-0005-0000-0000-0000745D0000}"/>
    <cellStyle name="Commentaire 7" xfId="21257" hidden="1" xr:uid="{00000000-0005-0000-0000-0000755D0000}"/>
    <cellStyle name="Commentaire 7" xfId="21296" hidden="1" xr:uid="{00000000-0005-0000-0000-0000765D0000}"/>
    <cellStyle name="Commentaire 7" xfId="21332" hidden="1" xr:uid="{00000000-0005-0000-0000-0000775D0000}"/>
    <cellStyle name="Commentaire 7" xfId="21367" hidden="1" xr:uid="{00000000-0005-0000-0000-0000785D0000}"/>
    <cellStyle name="Commentaire 7" xfId="21430" hidden="1" xr:uid="{00000000-0005-0000-0000-0000795D0000}"/>
    <cellStyle name="Commentaire 7" xfId="21596" hidden="1" xr:uid="{00000000-0005-0000-0000-00007A5D0000}"/>
    <cellStyle name="Commentaire 7" xfId="21689" hidden="1" xr:uid="{00000000-0005-0000-0000-00007B5D0000}"/>
    <cellStyle name="Commentaire 7" xfId="21712" hidden="1" xr:uid="{00000000-0005-0000-0000-00007C5D0000}"/>
    <cellStyle name="Commentaire 7" xfId="21725" hidden="1" xr:uid="{00000000-0005-0000-0000-00007D5D0000}"/>
    <cellStyle name="Commentaire 7" xfId="21649" hidden="1" xr:uid="{00000000-0005-0000-0000-00007E5D0000}"/>
    <cellStyle name="Commentaire 7" xfId="21767" hidden="1" xr:uid="{00000000-0005-0000-0000-00007F5D0000}"/>
    <cellStyle name="Commentaire 7" xfId="21817" hidden="1" xr:uid="{00000000-0005-0000-0000-0000805D0000}"/>
    <cellStyle name="Commentaire 7" xfId="21867" hidden="1" xr:uid="{00000000-0005-0000-0000-0000815D0000}"/>
    <cellStyle name="Commentaire 7" xfId="21917" hidden="1" xr:uid="{00000000-0005-0000-0000-0000825D0000}"/>
    <cellStyle name="Commentaire 7" xfId="21966" hidden="1" xr:uid="{00000000-0005-0000-0000-0000835D0000}"/>
    <cellStyle name="Commentaire 7" xfId="22014" hidden="1" xr:uid="{00000000-0005-0000-0000-0000845D0000}"/>
    <cellStyle name="Commentaire 7" xfId="22061" hidden="1" xr:uid="{00000000-0005-0000-0000-0000855D0000}"/>
    <cellStyle name="Commentaire 7" xfId="22107" hidden="1" xr:uid="{00000000-0005-0000-0000-0000865D0000}"/>
    <cellStyle name="Commentaire 7" xfId="22152" hidden="1" xr:uid="{00000000-0005-0000-0000-0000875D0000}"/>
    <cellStyle name="Commentaire 7" xfId="22336" hidden="1" xr:uid="{00000000-0005-0000-0000-0000885D0000}"/>
    <cellStyle name="Commentaire 7" xfId="22269" hidden="1" xr:uid="{00000000-0005-0000-0000-0000895D0000}"/>
    <cellStyle name="Commentaire 7" xfId="22434" hidden="1" xr:uid="{00000000-0005-0000-0000-00008A5D0000}"/>
    <cellStyle name="Commentaire 7" xfId="22480" hidden="1" xr:uid="{00000000-0005-0000-0000-00008B5D0000}"/>
    <cellStyle name="Commentaire 7" xfId="22524" hidden="1" xr:uid="{00000000-0005-0000-0000-00008C5D0000}"/>
    <cellStyle name="Commentaire 7" xfId="22563" hidden="1" xr:uid="{00000000-0005-0000-0000-00008D5D0000}"/>
    <cellStyle name="Commentaire 7" xfId="22599" hidden="1" xr:uid="{00000000-0005-0000-0000-00008E5D0000}"/>
    <cellStyle name="Commentaire 7" xfId="22634" hidden="1" xr:uid="{00000000-0005-0000-0000-00008F5D0000}"/>
    <cellStyle name="Commentaire 7" xfId="22696" hidden="1" xr:uid="{00000000-0005-0000-0000-0000905D0000}"/>
    <cellStyle name="Commentaire 7" xfId="21536" hidden="1" xr:uid="{00000000-0005-0000-0000-0000915D0000}"/>
    <cellStyle name="Commentaire 7" xfId="20417" hidden="1" xr:uid="{00000000-0005-0000-0000-0000925D0000}"/>
    <cellStyle name="Commentaire 7" xfId="22754" hidden="1" xr:uid="{00000000-0005-0000-0000-0000935D0000}"/>
    <cellStyle name="Commentaire 7" xfId="22767" hidden="1" xr:uid="{00000000-0005-0000-0000-0000945D0000}"/>
    <cellStyle name="Commentaire 7" xfId="20418" hidden="1" xr:uid="{00000000-0005-0000-0000-0000955D0000}"/>
    <cellStyle name="Commentaire 7" xfId="22810" hidden="1" xr:uid="{00000000-0005-0000-0000-0000965D0000}"/>
    <cellStyle name="Commentaire 7" xfId="22860" hidden="1" xr:uid="{00000000-0005-0000-0000-0000975D0000}"/>
    <cellStyle name="Commentaire 7" xfId="22910" hidden="1" xr:uid="{00000000-0005-0000-0000-0000985D0000}"/>
    <cellStyle name="Commentaire 7" xfId="22960" hidden="1" xr:uid="{00000000-0005-0000-0000-0000995D0000}"/>
    <cellStyle name="Commentaire 7" xfId="23008" hidden="1" xr:uid="{00000000-0005-0000-0000-00009A5D0000}"/>
    <cellStyle name="Commentaire 7" xfId="23056" hidden="1" xr:uid="{00000000-0005-0000-0000-00009B5D0000}"/>
    <cellStyle name="Commentaire 7" xfId="23102" hidden="1" xr:uid="{00000000-0005-0000-0000-00009C5D0000}"/>
    <cellStyle name="Commentaire 7" xfId="23148" hidden="1" xr:uid="{00000000-0005-0000-0000-00009D5D0000}"/>
    <cellStyle name="Commentaire 7" xfId="23193" hidden="1" xr:uid="{00000000-0005-0000-0000-00009E5D0000}"/>
    <cellStyle name="Commentaire 7" xfId="23378" hidden="1" xr:uid="{00000000-0005-0000-0000-00009F5D0000}"/>
    <cellStyle name="Commentaire 7" xfId="23310" hidden="1" xr:uid="{00000000-0005-0000-0000-0000A05D0000}"/>
    <cellStyle name="Commentaire 7" xfId="23478" hidden="1" xr:uid="{00000000-0005-0000-0000-0000A15D0000}"/>
    <cellStyle name="Commentaire 7" xfId="23524" hidden="1" xr:uid="{00000000-0005-0000-0000-0000A25D0000}"/>
    <cellStyle name="Commentaire 7" xfId="23568" hidden="1" xr:uid="{00000000-0005-0000-0000-0000A35D0000}"/>
    <cellStyle name="Commentaire 7" xfId="23607" hidden="1" xr:uid="{00000000-0005-0000-0000-0000A45D0000}"/>
    <cellStyle name="Commentaire 7" xfId="23643" hidden="1" xr:uid="{00000000-0005-0000-0000-0000A55D0000}"/>
    <cellStyle name="Commentaire 7" xfId="23678" hidden="1" xr:uid="{00000000-0005-0000-0000-0000A65D0000}"/>
    <cellStyle name="Commentaire 7" xfId="23738" hidden="1" xr:uid="{00000000-0005-0000-0000-0000A75D0000}"/>
    <cellStyle name="Commentaire 7" xfId="23897" hidden="1" xr:uid="{00000000-0005-0000-0000-0000A85D0000}"/>
    <cellStyle name="Commentaire 7" xfId="23989" hidden="1" xr:uid="{00000000-0005-0000-0000-0000A95D0000}"/>
    <cellStyle name="Commentaire 7" xfId="24012" hidden="1" xr:uid="{00000000-0005-0000-0000-0000AA5D0000}"/>
    <cellStyle name="Commentaire 7" xfId="24025" hidden="1" xr:uid="{00000000-0005-0000-0000-0000AB5D0000}"/>
    <cellStyle name="Commentaire 7" xfId="23949" hidden="1" xr:uid="{00000000-0005-0000-0000-0000AC5D0000}"/>
    <cellStyle name="Commentaire 7" xfId="24067" hidden="1" xr:uid="{00000000-0005-0000-0000-0000AD5D0000}"/>
    <cellStyle name="Commentaire 7" xfId="24117" hidden="1" xr:uid="{00000000-0005-0000-0000-0000AE5D0000}"/>
    <cellStyle name="Commentaire 7" xfId="24167" hidden="1" xr:uid="{00000000-0005-0000-0000-0000AF5D0000}"/>
    <cellStyle name="Commentaire 7" xfId="24217" hidden="1" xr:uid="{00000000-0005-0000-0000-0000B05D0000}"/>
    <cellStyle name="Commentaire 7" xfId="24266" hidden="1" xr:uid="{00000000-0005-0000-0000-0000B15D0000}"/>
    <cellStyle name="Commentaire 7" xfId="24314" hidden="1" xr:uid="{00000000-0005-0000-0000-0000B25D0000}"/>
    <cellStyle name="Commentaire 7" xfId="24361" hidden="1" xr:uid="{00000000-0005-0000-0000-0000B35D0000}"/>
    <cellStyle name="Commentaire 7" xfId="24407" hidden="1" xr:uid="{00000000-0005-0000-0000-0000B45D0000}"/>
    <cellStyle name="Commentaire 7" xfId="24452" hidden="1" xr:uid="{00000000-0005-0000-0000-0000B55D0000}"/>
    <cellStyle name="Commentaire 7" xfId="24636" hidden="1" xr:uid="{00000000-0005-0000-0000-0000B65D0000}"/>
    <cellStyle name="Commentaire 7" xfId="24569" hidden="1" xr:uid="{00000000-0005-0000-0000-0000B75D0000}"/>
    <cellStyle name="Commentaire 7" xfId="24734" hidden="1" xr:uid="{00000000-0005-0000-0000-0000B85D0000}"/>
    <cellStyle name="Commentaire 7" xfId="24780" hidden="1" xr:uid="{00000000-0005-0000-0000-0000B95D0000}"/>
    <cellStyle name="Commentaire 7" xfId="24824" hidden="1" xr:uid="{00000000-0005-0000-0000-0000BA5D0000}"/>
    <cellStyle name="Commentaire 7" xfId="24863" hidden="1" xr:uid="{00000000-0005-0000-0000-0000BB5D0000}"/>
    <cellStyle name="Commentaire 7" xfId="24899" hidden="1" xr:uid="{00000000-0005-0000-0000-0000BC5D0000}"/>
    <cellStyle name="Commentaire 7" xfId="24934" hidden="1" xr:uid="{00000000-0005-0000-0000-0000BD5D0000}"/>
    <cellStyle name="Commentaire 7" xfId="24994" hidden="1" xr:uid="{00000000-0005-0000-0000-0000BE5D0000}"/>
    <cellStyle name="Commentaire 7" xfId="23837" hidden="1" xr:uid="{00000000-0005-0000-0000-0000BF5D0000}"/>
    <cellStyle name="Commentaire 7" xfId="19169" hidden="1" xr:uid="{00000000-0005-0000-0000-0000C05D0000}"/>
    <cellStyle name="Commentaire 7" xfId="25053" hidden="1" xr:uid="{00000000-0005-0000-0000-0000C15D0000}"/>
    <cellStyle name="Commentaire 7" xfId="25066" hidden="1" xr:uid="{00000000-0005-0000-0000-0000C25D0000}"/>
    <cellStyle name="Commentaire 7" xfId="22721" hidden="1" xr:uid="{00000000-0005-0000-0000-0000C35D0000}"/>
    <cellStyle name="Commentaire 7" xfId="25109" hidden="1" xr:uid="{00000000-0005-0000-0000-0000C45D0000}"/>
    <cellStyle name="Commentaire 7" xfId="25159" hidden="1" xr:uid="{00000000-0005-0000-0000-0000C55D0000}"/>
    <cellStyle name="Commentaire 7" xfId="25209" hidden="1" xr:uid="{00000000-0005-0000-0000-0000C65D0000}"/>
    <cellStyle name="Commentaire 7" xfId="25259" hidden="1" xr:uid="{00000000-0005-0000-0000-0000C75D0000}"/>
    <cellStyle name="Commentaire 7" xfId="25308" hidden="1" xr:uid="{00000000-0005-0000-0000-0000C85D0000}"/>
    <cellStyle name="Commentaire 7" xfId="25356" hidden="1" xr:uid="{00000000-0005-0000-0000-0000C95D0000}"/>
    <cellStyle name="Commentaire 7" xfId="25403" hidden="1" xr:uid="{00000000-0005-0000-0000-0000CA5D0000}"/>
    <cellStyle name="Commentaire 7" xfId="25448" hidden="1" xr:uid="{00000000-0005-0000-0000-0000CB5D0000}"/>
    <cellStyle name="Commentaire 7" xfId="25492" hidden="1" xr:uid="{00000000-0005-0000-0000-0000CC5D0000}"/>
    <cellStyle name="Commentaire 7" xfId="25674" hidden="1" xr:uid="{00000000-0005-0000-0000-0000CD5D0000}"/>
    <cellStyle name="Commentaire 7" xfId="25608" hidden="1" xr:uid="{00000000-0005-0000-0000-0000CE5D0000}"/>
    <cellStyle name="Commentaire 7" xfId="25773" hidden="1" xr:uid="{00000000-0005-0000-0000-0000CF5D0000}"/>
    <cellStyle name="Commentaire 7" xfId="25819" hidden="1" xr:uid="{00000000-0005-0000-0000-0000D05D0000}"/>
    <cellStyle name="Commentaire 7" xfId="25863" hidden="1" xr:uid="{00000000-0005-0000-0000-0000D15D0000}"/>
    <cellStyle name="Commentaire 7" xfId="25902" hidden="1" xr:uid="{00000000-0005-0000-0000-0000D25D0000}"/>
    <cellStyle name="Commentaire 7" xfId="25938" hidden="1" xr:uid="{00000000-0005-0000-0000-0000D35D0000}"/>
    <cellStyle name="Commentaire 7" xfId="25973" hidden="1" xr:uid="{00000000-0005-0000-0000-0000D45D0000}"/>
    <cellStyle name="Commentaire 7" xfId="26032" hidden="1" xr:uid="{00000000-0005-0000-0000-0000D55D0000}"/>
    <cellStyle name="Commentaire 7" xfId="26162" hidden="1" xr:uid="{00000000-0005-0000-0000-0000D65D0000}"/>
    <cellStyle name="Commentaire 7" xfId="26254" hidden="1" xr:uid="{00000000-0005-0000-0000-0000D75D0000}"/>
    <cellStyle name="Commentaire 7" xfId="26277" hidden="1" xr:uid="{00000000-0005-0000-0000-0000D85D0000}"/>
    <cellStyle name="Commentaire 7" xfId="26290" hidden="1" xr:uid="{00000000-0005-0000-0000-0000D95D0000}"/>
    <cellStyle name="Commentaire 7" xfId="26214" hidden="1" xr:uid="{00000000-0005-0000-0000-0000DA5D0000}"/>
    <cellStyle name="Commentaire 7" xfId="26332" hidden="1" xr:uid="{00000000-0005-0000-0000-0000DB5D0000}"/>
    <cellStyle name="Commentaire 7" xfId="26382" hidden="1" xr:uid="{00000000-0005-0000-0000-0000DC5D0000}"/>
    <cellStyle name="Commentaire 7" xfId="26432" hidden="1" xr:uid="{00000000-0005-0000-0000-0000DD5D0000}"/>
    <cellStyle name="Commentaire 7" xfId="26482" hidden="1" xr:uid="{00000000-0005-0000-0000-0000DE5D0000}"/>
    <cellStyle name="Commentaire 7" xfId="26531" hidden="1" xr:uid="{00000000-0005-0000-0000-0000DF5D0000}"/>
    <cellStyle name="Commentaire 7" xfId="26579" hidden="1" xr:uid="{00000000-0005-0000-0000-0000E05D0000}"/>
    <cellStyle name="Commentaire 7" xfId="26626" hidden="1" xr:uid="{00000000-0005-0000-0000-0000E15D0000}"/>
    <cellStyle name="Commentaire 7" xfId="26672" hidden="1" xr:uid="{00000000-0005-0000-0000-0000E25D0000}"/>
    <cellStyle name="Commentaire 7" xfId="26717" hidden="1" xr:uid="{00000000-0005-0000-0000-0000E35D0000}"/>
    <cellStyle name="Commentaire 7" xfId="26900" hidden="1" xr:uid="{00000000-0005-0000-0000-0000E45D0000}"/>
    <cellStyle name="Commentaire 7" xfId="26834" hidden="1" xr:uid="{00000000-0005-0000-0000-0000E55D0000}"/>
    <cellStyle name="Commentaire 7" xfId="26997" hidden="1" xr:uid="{00000000-0005-0000-0000-0000E65D0000}"/>
    <cellStyle name="Commentaire 7" xfId="27043" hidden="1" xr:uid="{00000000-0005-0000-0000-0000E75D0000}"/>
    <cellStyle name="Commentaire 7" xfId="27087" hidden="1" xr:uid="{00000000-0005-0000-0000-0000E85D0000}"/>
    <cellStyle name="Commentaire 7" xfId="27126" hidden="1" xr:uid="{00000000-0005-0000-0000-0000E95D0000}"/>
    <cellStyle name="Commentaire 7" xfId="27162" hidden="1" xr:uid="{00000000-0005-0000-0000-0000EA5D0000}"/>
    <cellStyle name="Commentaire 7" xfId="27197" hidden="1" xr:uid="{00000000-0005-0000-0000-0000EB5D0000}"/>
    <cellStyle name="Commentaire 7" xfId="27256" hidden="1" xr:uid="{00000000-0005-0000-0000-0000EC5D0000}"/>
    <cellStyle name="Commentaire 7" xfId="26103" hidden="1" xr:uid="{00000000-0005-0000-0000-0000ED5D0000}"/>
    <cellStyle name="Commentaire 7" xfId="24603" hidden="1" xr:uid="{00000000-0005-0000-0000-0000EE5D0000}"/>
    <cellStyle name="Commentaire 7" xfId="27289" hidden="1" xr:uid="{00000000-0005-0000-0000-0000EF5D0000}"/>
    <cellStyle name="Commentaire 7" xfId="27302" hidden="1" xr:uid="{00000000-0005-0000-0000-0000F05D0000}"/>
    <cellStyle name="Commentaire 7" xfId="23802" hidden="1" xr:uid="{00000000-0005-0000-0000-0000F15D0000}"/>
    <cellStyle name="Commentaire 7" xfId="27344" hidden="1" xr:uid="{00000000-0005-0000-0000-0000F25D0000}"/>
    <cellStyle name="Commentaire 7" xfId="27393" hidden="1" xr:uid="{00000000-0005-0000-0000-0000F35D0000}"/>
    <cellStyle name="Commentaire 7" xfId="27442" hidden="1" xr:uid="{00000000-0005-0000-0000-0000F45D0000}"/>
    <cellStyle name="Commentaire 7" xfId="27491" hidden="1" xr:uid="{00000000-0005-0000-0000-0000F55D0000}"/>
    <cellStyle name="Commentaire 7" xfId="27539" hidden="1" xr:uid="{00000000-0005-0000-0000-0000F65D0000}"/>
    <cellStyle name="Commentaire 7" xfId="27586" hidden="1" xr:uid="{00000000-0005-0000-0000-0000F75D0000}"/>
    <cellStyle name="Commentaire 7" xfId="27632" hidden="1" xr:uid="{00000000-0005-0000-0000-0000F85D0000}"/>
    <cellStyle name="Commentaire 7" xfId="27678" hidden="1" xr:uid="{00000000-0005-0000-0000-0000F95D0000}"/>
    <cellStyle name="Commentaire 7" xfId="27723" hidden="1" xr:uid="{00000000-0005-0000-0000-0000FA5D0000}"/>
    <cellStyle name="Commentaire 7" xfId="27905" hidden="1" xr:uid="{00000000-0005-0000-0000-0000FB5D0000}"/>
    <cellStyle name="Commentaire 7" xfId="27840" hidden="1" xr:uid="{00000000-0005-0000-0000-0000FC5D0000}"/>
    <cellStyle name="Commentaire 7" xfId="28002" hidden="1" xr:uid="{00000000-0005-0000-0000-0000FD5D0000}"/>
    <cellStyle name="Commentaire 7" xfId="28048" hidden="1" xr:uid="{00000000-0005-0000-0000-0000FE5D0000}"/>
    <cellStyle name="Commentaire 7" xfId="28092" hidden="1" xr:uid="{00000000-0005-0000-0000-0000FF5D0000}"/>
    <cellStyle name="Commentaire 7" xfId="28131" hidden="1" xr:uid="{00000000-0005-0000-0000-0000005E0000}"/>
    <cellStyle name="Commentaire 7" xfId="28167" hidden="1" xr:uid="{00000000-0005-0000-0000-0000015E0000}"/>
    <cellStyle name="Commentaire 7" xfId="28202" hidden="1" xr:uid="{00000000-0005-0000-0000-0000025E0000}"/>
    <cellStyle name="Commentaire 7" xfId="28261" hidden="1" xr:uid="{00000000-0005-0000-0000-0000035E0000}"/>
    <cellStyle name="Commentaire 7" xfId="28369" hidden="1" xr:uid="{00000000-0005-0000-0000-0000045E0000}"/>
    <cellStyle name="Commentaire 7" xfId="28460" hidden="1" xr:uid="{00000000-0005-0000-0000-0000055E0000}"/>
    <cellStyle name="Commentaire 7" xfId="28483" hidden="1" xr:uid="{00000000-0005-0000-0000-0000065E0000}"/>
    <cellStyle name="Commentaire 7" xfId="28496" hidden="1" xr:uid="{00000000-0005-0000-0000-0000075E0000}"/>
    <cellStyle name="Commentaire 7" xfId="28421" hidden="1" xr:uid="{00000000-0005-0000-0000-0000085E0000}"/>
    <cellStyle name="Commentaire 7" xfId="28538" hidden="1" xr:uid="{00000000-0005-0000-0000-0000095E0000}"/>
    <cellStyle name="Commentaire 7" xfId="28588" hidden="1" xr:uid="{00000000-0005-0000-0000-00000A5E0000}"/>
    <cellStyle name="Commentaire 7" xfId="28638" hidden="1" xr:uid="{00000000-0005-0000-0000-00000B5E0000}"/>
    <cellStyle name="Commentaire 7" xfId="28688" hidden="1" xr:uid="{00000000-0005-0000-0000-00000C5E0000}"/>
    <cellStyle name="Commentaire 7" xfId="28737" hidden="1" xr:uid="{00000000-0005-0000-0000-00000D5E0000}"/>
    <cellStyle name="Commentaire 7" xfId="28785" hidden="1" xr:uid="{00000000-0005-0000-0000-00000E5E0000}"/>
    <cellStyle name="Commentaire 7" xfId="28832" hidden="1" xr:uid="{00000000-0005-0000-0000-00000F5E0000}"/>
    <cellStyle name="Commentaire 7" xfId="28878" hidden="1" xr:uid="{00000000-0005-0000-0000-0000105E0000}"/>
    <cellStyle name="Commentaire 7" xfId="28923" hidden="1" xr:uid="{00000000-0005-0000-0000-0000115E0000}"/>
    <cellStyle name="Commentaire 7" xfId="29105" hidden="1" xr:uid="{00000000-0005-0000-0000-0000125E0000}"/>
    <cellStyle name="Commentaire 7" xfId="29040" hidden="1" xr:uid="{00000000-0005-0000-0000-0000135E0000}"/>
    <cellStyle name="Commentaire 7" xfId="29202" hidden="1" xr:uid="{00000000-0005-0000-0000-0000145E0000}"/>
    <cellStyle name="Commentaire 7" xfId="29248" hidden="1" xr:uid="{00000000-0005-0000-0000-0000155E0000}"/>
    <cellStyle name="Commentaire 7" xfId="29292" hidden="1" xr:uid="{00000000-0005-0000-0000-0000165E0000}"/>
    <cellStyle name="Commentaire 7" xfId="29331" hidden="1" xr:uid="{00000000-0005-0000-0000-0000175E0000}"/>
    <cellStyle name="Commentaire 7" xfId="29367" hidden="1" xr:uid="{00000000-0005-0000-0000-0000185E0000}"/>
    <cellStyle name="Commentaire 7" xfId="29402" hidden="1" xr:uid="{00000000-0005-0000-0000-0000195E0000}"/>
    <cellStyle name="Commentaire 7" xfId="29461" hidden="1" xr:uid="{00000000-0005-0000-0000-00001A5E0000}"/>
    <cellStyle name="Commentaire 7" xfId="28311" hidden="1" xr:uid="{00000000-0005-0000-0000-00001B5E0000}"/>
    <cellStyle name="Commentaire 7" xfId="29602" hidden="1" xr:uid="{00000000-0005-0000-0000-00001C5E0000}"/>
    <cellStyle name="Commentaire 7" xfId="29625" hidden="1" xr:uid="{00000000-0005-0000-0000-00001D5E0000}"/>
    <cellStyle name="Commentaire 7" xfId="29638" hidden="1" xr:uid="{00000000-0005-0000-0000-00001E5E0000}"/>
    <cellStyle name="Commentaire 7" xfId="29564" hidden="1" xr:uid="{00000000-0005-0000-0000-00001F5E0000}"/>
    <cellStyle name="Commentaire 7" xfId="29680" hidden="1" xr:uid="{00000000-0005-0000-0000-0000205E0000}"/>
    <cellStyle name="Commentaire 7" xfId="29729" hidden="1" xr:uid="{00000000-0005-0000-0000-0000215E0000}"/>
    <cellStyle name="Commentaire 7" xfId="29778" hidden="1" xr:uid="{00000000-0005-0000-0000-0000225E0000}"/>
    <cellStyle name="Commentaire 7" xfId="29827" hidden="1" xr:uid="{00000000-0005-0000-0000-0000235E0000}"/>
    <cellStyle name="Commentaire 7" xfId="29875" hidden="1" xr:uid="{00000000-0005-0000-0000-0000245E0000}"/>
    <cellStyle name="Commentaire 7" xfId="29922" hidden="1" xr:uid="{00000000-0005-0000-0000-0000255E0000}"/>
    <cellStyle name="Commentaire 7" xfId="29968" hidden="1" xr:uid="{00000000-0005-0000-0000-0000265E0000}"/>
    <cellStyle name="Commentaire 7" xfId="30013" hidden="1" xr:uid="{00000000-0005-0000-0000-0000275E0000}"/>
    <cellStyle name="Commentaire 7" xfId="30057" hidden="1" xr:uid="{00000000-0005-0000-0000-0000285E0000}"/>
    <cellStyle name="Commentaire 7" xfId="30237" hidden="1" xr:uid="{00000000-0005-0000-0000-0000295E0000}"/>
    <cellStyle name="Commentaire 7" xfId="30173" hidden="1" xr:uid="{00000000-0005-0000-0000-00002A5E0000}"/>
    <cellStyle name="Commentaire 7" xfId="30334" hidden="1" xr:uid="{00000000-0005-0000-0000-00002B5E0000}"/>
    <cellStyle name="Commentaire 7" xfId="30380" hidden="1" xr:uid="{00000000-0005-0000-0000-00002C5E0000}"/>
    <cellStyle name="Commentaire 7" xfId="30424" hidden="1" xr:uid="{00000000-0005-0000-0000-00002D5E0000}"/>
    <cellStyle name="Commentaire 7" xfId="30463" hidden="1" xr:uid="{00000000-0005-0000-0000-00002E5E0000}"/>
    <cellStyle name="Commentaire 7" xfId="30499" hidden="1" xr:uid="{00000000-0005-0000-0000-00002F5E0000}"/>
    <cellStyle name="Commentaire 7" xfId="30534" hidden="1" xr:uid="{00000000-0005-0000-0000-0000305E0000}"/>
    <cellStyle name="Commentaire 7" xfId="30593" hidden="1" xr:uid="{00000000-0005-0000-0000-0000315E0000}"/>
    <cellStyle name="Commentaire 7" xfId="30701" hidden="1" xr:uid="{00000000-0005-0000-0000-0000325E0000}"/>
    <cellStyle name="Commentaire 7" xfId="30792" hidden="1" xr:uid="{00000000-0005-0000-0000-0000335E0000}"/>
    <cellStyle name="Commentaire 7" xfId="30815" hidden="1" xr:uid="{00000000-0005-0000-0000-0000345E0000}"/>
    <cellStyle name="Commentaire 7" xfId="30828" hidden="1" xr:uid="{00000000-0005-0000-0000-0000355E0000}"/>
    <cellStyle name="Commentaire 7" xfId="30753" hidden="1" xr:uid="{00000000-0005-0000-0000-0000365E0000}"/>
    <cellStyle name="Commentaire 7" xfId="30870" hidden="1" xr:uid="{00000000-0005-0000-0000-0000375E0000}"/>
    <cellStyle name="Commentaire 7" xfId="30920" hidden="1" xr:uid="{00000000-0005-0000-0000-0000385E0000}"/>
    <cellStyle name="Commentaire 7" xfId="30970" hidden="1" xr:uid="{00000000-0005-0000-0000-0000395E0000}"/>
    <cellStyle name="Commentaire 7" xfId="31020" hidden="1" xr:uid="{00000000-0005-0000-0000-00003A5E0000}"/>
    <cellStyle name="Commentaire 7" xfId="31069" hidden="1" xr:uid="{00000000-0005-0000-0000-00003B5E0000}"/>
    <cellStyle name="Commentaire 7" xfId="31117" hidden="1" xr:uid="{00000000-0005-0000-0000-00003C5E0000}"/>
    <cellStyle name="Commentaire 7" xfId="31164" hidden="1" xr:uid="{00000000-0005-0000-0000-00003D5E0000}"/>
    <cellStyle name="Commentaire 7" xfId="31210" hidden="1" xr:uid="{00000000-0005-0000-0000-00003E5E0000}"/>
    <cellStyle name="Commentaire 7" xfId="31255" hidden="1" xr:uid="{00000000-0005-0000-0000-00003F5E0000}"/>
    <cellStyle name="Commentaire 7" xfId="31437" hidden="1" xr:uid="{00000000-0005-0000-0000-0000405E0000}"/>
    <cellStyle name="Commentaire 7" xfId="31372" hidden="1" xr:uid="{00000000-0005-0000-0000-0000415E0000}"/>
    <cellStyle name="Commentaire 7" xfId="31534" hidden="1" xr:uid="{00000000-0005-0000-0000-0000425E0000}"/>
    <cellStyle name="Commentaire 7" xfId="31580" hidden="1" xr:uid="{00000000-0005-0000-0000-0000435E0000}"/>
    <cellStyle name="Commentaire 7" xfId="31624" hidden="1" xr:uid="{00000000-0005-0000-0000-0000445E0000}"/>
    <cellStyle name="Commentaire 7" xfId="31663" hidden="1" xr:uid="{00000000-0005-0000-0000-0000455E0000}"/>
    <cellStyle name="Commentaire 7" xfId="31699" hidden="1" xr:uid="{00000000-0005-0000-0000-0000465E0000}"/>
    <cellStyle name="Commentaire 7" xfId="31734" hidden="1" xr:uid="{00000000-0005-0000-0000-0000475E0000}"/>
    <cellStyle name="Commentaire 7" xfId="31793" hidden="1" xr:uid="{00000000-0005-0000-0000-0000485E0000}"/>
    <cellStyle name="Commentaire 7" xfId="30643" xr:uid="{00000000-0005-0000-0000-0000495E0000}"/>
    <cellStyle name="Commentaire 8" xfId="152" hidden="1" xr:uid="{00000000-0005-0000-0000-00004A5E0000}"/>
    <cellStyle name="Commentaire 8" xfId="254" hidden="1" xr:uid="{00000000-0005-0000-0000-00004B5E0000}"/>
    <cellStyle name="Commentaire 8" xfId="303" hidden="1" xr:uid="{00000000-0005-0000-0000-00004C5E0000}"/>
    <cellStyle name="Commentaire 8" xfId="353" hidden="1" xr:uid="{00000000-0005-0000-0000-00004D5E0000}"/>
    <cellStyle name="Commentaire 8" xfId="403" hidden="1" xr:uid="{00000000-0005-0000-0000-00004E5E0000}"/>
    <cellStyle name="Commentaire 8" xfId="453" hidden="1" xr:uid="{00000000-0005-0000-0000-00004F5E0000}"/>
    <cellStyle name="Commentaire 8" xfId="502" hidden="1" xr:uid="{00000000-0005-0000-0000-0000505E0000}"/>
    <cellStyle name="Commentaire 8" xfId="551" hidden="1" xr:uid="{00000000-0005-0000-0000-0000515E0000}"/>
    <cellStyle name="Commentaire 8" xfId="598" hidden="1" xr:uid="{00000000-0005-0000-0000-0000525E0000}"/>
    <cellStyle name="Commentaire 8" xfId="645" hidden="1" xr:uid="{00000000-0005-0000-0000-0000535E0000}"/>
    <cellStyle name="Commentaire 8" xfId="690" hidden="1" xr:uid="{00000000-0005-0000-0000-0000545E0000}"/>
    <cellStyle name="Commentaire 8" xfId="729" hidden="1" xr:uid="{00000000-0005-0000-0000-0000555E0000}"/>
    <cellStyle name="Commentaire 8" xfId="766" hidden="1" xr:uid="{00000000-0005-0000-0000-0000565E0000}"/>
    <cellStyle name="Commentaire 8" xfId="800" hidden="1" xr:uid="{00000000-0005-0000-0000-0000575E0000}"/>
    <cellStyle name="Commentaire 8" xfId="906" hidden="1" xr:uid="{00000000-0005-0000-0000-0000585E0000}"/>
    <cellStyle name="Commentaire 8" xfId="959" hidden="1" xr:uid="{00000000-0005-0000-0000-0000595E0000}"/>
    <cellStyle name="Commentaire 8" xfId="1031" hidden="1" xr:uid="{00000000-0005-0000-0000-00005A5E0000}"/>
    <cellStyle name="Commentaire 8" xfId="1077" hidden="1" xr:uid="{00000000-0005-0000-0000-00005B5E0000}"/>
    <cellStyle name="Commentaire 8" xfId="1121" hidden="1" xr:uid="{00000000-0005-0000-0000-00005C5E0000}"/>
    <cellStyle name="Commentaire 8" xfId="1160" hidden="1" xr:uid="{00000000-0005-0000-0000-00005D5E0000}"/>
    <cellStyle name="Commentaire 8" xfId="1196" hidden="1" xr:uid="{00000000-0005-0000-0000-00005E5E0000}"/>
    <cellStyle name="Commentaire 8" xfId="1231" hidden="1" xr:uid="{00000000-0005-0000-0000-00005F5E0000}"/>
    <cellStyle name="Commentaire 8" xfId="1273" hidden="1" xr:uid="{00000000-0005-0000-0000-0000605E0000}"/>
    <cellStyle name="Commentaire 8" xfId="1528" hidden="1" xr:uid="{00000000-0005-0000-0000-0000615E0000}"/>
    <cellStyle name="Commentaire 8" xfId="1630" hidden="1" xr:uid="{00000000-0005-0000-0000-0000625E0000}"/>
    <cellStyle name="Commentaire 8" xfId="1679" hidden="1" xr:uid="{00000000-0005-0000-0000-0000635E0000}"/>
    <cellStyle name="Commentaire 8" xfId="1729" hidden="1" xr:uid="{00000000-0005-0000-0000-0000645E0000}"/>
    <cellStyle name="Commentaire 8" xfId="1779" hidden="1" xr:uid="{00000000-0005-0000-0000-0000655E0000}"/>
    <cellStyle name="Commentaire 8" xfId="1829" hidden="1" xr:uid="{00000000-0005-0000-0000-0000665E0000}"/>
    <cellStyle name="Commentaire 8" xfId="1878" hidden="1" xr:uid="{00000000-0005-0000-0000-0000675E0000}"/>
    <cellStyle name="Commentaire 8" xfId="1927" hidden="1" xr:uid="{00000000-0005-0000-0000-0000685E0000}"/>
    <cellStyle name="Commentaire 8" xfId="1974" hidden="1" xr:uid="{00000000-0005-0000-0000-0000695E0000}"/>
    <cellStyle name="Commentaire 8" xfId="2021" hidden="1" xr:uid="{00000000-0005-0000-0000-00006A5E0000}"/>
    <cellStyle name="Commentaire 8" xfId="2066" hidden="1" xr:uid="{00000000-0005-0000-0000-00006B5E0000}"/>
    <cellStyle name="Commentaire 8" xfId="2105" hidden="1" xr:uid="{00000000-0005-0000-0000-00006C5E0000}"/>
    <cellStyle name="Commentaire 8" xfId="2142" hidden="1" xr:uid="{00000000-0005-0000-0000-00006D5E0000}"/>
    <cellStyle name="Commentaire 8" xfId="2176" hidden="1" xr:uid="{00000000-0005-0000-0000-00006E5E0000}"/>
    <cellStyle name="Commentaire 8" xfId="2282" hidden="1" xr:uid="{00000000-0005-0000-0000-00006F5E0000}"/>
    <cellStyle name="Commentaire 8" xfId="2335" hidden="1" xr:uid="{00000000-0005-0000-0000-0000705E0000}"/>
    <cellStyle name="Commentaire 8" xfId="2407" hidden="1" xr:uid="{00000000-0005-0000-0000-0000715E0000}"/>
    <cellStyle name="Commentaire 8" xfId="2453" hidden="1" xr:uid="{00000000-0005-0000-0000-0000725E0000}"/>
    <cellStyle name="Commentaire 8" xfId="2497" hidden="1" xr:uid="{00000000-0005-0000-0000-0000735E0000}"/>
    <cellStyle name="Commentaire 8" xfId="2536" hidden="1" xr:uid="{00000000-0005-0000-0000-0000745E0000}"/>
    <cellStyle name="Commentaire 8" xfId="2572" hidden="1" xr:uid="{00000000-0005-0000-0000-0000755E0000}"/>
    <cellStyle name="Commentaire 8" xfId="2607" hidden="1" xr:uid="{00000000-0005-0000-0000-0000765E0000}"/>
    <cellStyle name="Commentaire 8" xfId="2648" hidden="1" xr:uid="{00000000-0005-0000-0000-0000775E0000}"/>
    <cellStyle name="Commentaire 8" xfId="1447" hidden="1" xr:uid="{00000000-0005-0000-0000-0000785E0000}"/>
    <cellStyle name="Commentaire 8" xfId="2825" hidden="1" xr:uid="{00000000-0005-0000-0000-0000795E0000}"/>
    <cellStyle name="Commentaire 8" xfId="2874" hidden="1" xr:uid="{00000000-0005-0000-0000-00007A5E0000}"/>
    <cellStyle name="Commentaire 8" xfId="2923" hidden="1" xr:uid="{00000000-0005-0000-0000-00007B5E0000}"/>
    <cellStyle name="Commentaire 8" xfId="2973" hidden="1" xr:uid="{00000000-0005-0000-0000-00007C5E0000}"/>
    <cellStyle name="Commentaire 8" xfId="3023" hidden="1" xr:uid="{00000000-0005-0000-0000-00007D5E0000}"/>
    <cellStyle name="Commentaire 8" xfId="3072" hidden="1" xr:uid="{00000000-0005-0000-0000-00007E5E0000}"/>
    <cellStyle name="Commentaire 8" xfId="3121" hidden="1" xr:uid="{00000000-0005-0000-0000-00007F5E0000}"/>
    <cellStyle name="Commentaire 8" xfId="3168" hidden="1" xr:uid="{00000000-0005-0000-0000-0000805E0000}"/>
    <cellStyle name="Commentaire 8" xfId="3215" hidden="1" xr:uid="{00000000-0005-0000-0000-0000815E0000}"/>
    <cellStyle name="Commentaire 8" xfId="3260" hidden="1" xr:uid="{00000000-0005-0000-0000-0000825E0000}"/>
    <cellStyle name="Commentaire 8" xfId="3299" hidden="1" xr:uid="{00000000-0005-0000-0000-0000835E0000}"/>
    <cellStyle name="Commentaire 8" xfId="3336" hidden="1" xr:uid="{00000000-0005-0000-0000-0000845E0000}"/>
    <cellStyle name="Commentaire 8" xfId="3370" hidden="1" xr:uid="{00000000-0005-0000-0000-0000855E0000}"/>
    <cellStyle name="Commentaire 8" xfId="3475" hidden="1" xr:uid="{00000000-0005-0000-0000-0000865E0000}"/>
    <cellStyle name="Commentaire 8" xfId="3528" hidden="1" xr:uid="{00000000-0005-0000-0000-0000875E0000}"/>
    <cellStyle name="Commentaire 8" xfId="3599" hidden="1" xr:uid="{00000000-0005-0000-0000-0000885E0000}"/>
    <cellStyle name="Commentaire 8" xfId="3645" hidden="1" xr:uid="{00000000-0005-0000-0000-0000895E0000}"/>
    <cellStyle name="Commentaire 8" xfId="3689" hidden="1" xr:uid="{00000000-0005-0000-0000-00008A5E0000}"/>
    <cellStyle name="Commentaire 8" xfId="3728" hidden="1" xr:uid="{00000000-0005-0000-0000-00008B5E0000}"/>
    <cellStyle name="Commentaire 8" xfId="3764" hidden="1" xr:uid="{00000000-0005-0000-0000-00008C5E0000}"/>
    <cellStyle name="Commentaire 8" xfId="3799" hidden="1" xr:uid="{00000000-0005-0000-0000-00008D5E0000}"/>
    <cellStyle name="Commentaire 8" xfId="3839" hidden="1" xr:uid="{00000000-0005-0000-0000-00008E5E0000}"/>
    <cellStyle name="Commentaire 8" xfId="1666" hidden="1" xr:uid="{00000000-0005-0000-0000-00008F5E0000}"/>
    <cellStyle name="Commentaire 8" xfId="3935" hidden="1" xr:uid="{00000000-0005-0000-0000-0000905E0000}"/>
    <cellStyle name="Commentaire 8" xfId="3984" hidden="1" xr:uid="{00000000-0005-0000-0000-0000915E0000}"/>
    <cellStyle name="Commentaire 8" xfId="4034" hidden="1" xr:uid="{00000000-0005-0000-0000-0000925E0000}"/>
    <cellStyle name="Commentaire 8" xfId="4084" hidden="1" xr:uid="{00000000-0005-0000-0000-0000935E0000}"/>
    <cellStyle name="Commentaire 8" xfId="4134" hidden="1" xr:uid="{00000000-0005-0000-0000-0000945E0000}"/>
    <cellStyle name="Commentaire 8" xfId="4183" hidden="1" xr:uid="{00000000-0005-0000-0000-0000955E0000}"/>
    <cellStyle name="Commentaire 8" xfId="4232" hidden="1" xr:uid="{00000000-0005-0000-0000-0000965E0000}"/>
    <cellStyle name="Commentaire 8" xfId="4279" hidden="1" xr:uid="{00000000-0005-0000-0000-0000975E0000}"/>
    <cellStyle name="Commentaire 8" xfId="4326" hidden="1" xr:uid="{00000000-0005-0000-0000-0000985E0000}"/>
    <cellStyle name="Commentaire 8" xfId="4371" hidden="1" xr:uid="{00000000-0005-0000-0000-0000995E0000}"/>
    <cellStyle name="Commentaire 8" xfId="4410" hidden="1" xr:uid="{00000000-0005-0000-0000-00009A5E0000}"/>
    <cellStyle name="Commentaire 8" xfId="4447" hidden="1" xr:uid="{00000000-0005-0000-0000-00009B5E0000}"/>
    <cellStyle name="Commentaire 8" xfId="4481" hidden="1" xr:uid="{00000000-0005-0000-0000-00009C5E0000}"/>
    <cellStyle name="Commentaire 8" xfId="4581" hidden="1" xr:uid="{00000000-0005-0000-0000-00009D5E0000}"/>
    <cellStyle name="Commentaire 8" xfId="4633" hidden="1" xr:uid="{00000000-0005-0000-0000-00009E5E0000}"/>
    <cellStyle name="Commentaire 8" xfId="4703" hidden="1" xr:uid="{00000000-0005-0000-0000-00009F5E0000}"/>
    <cellStyle name="Commentaire 8" xfId="4749" hidden="1" xr:uid="{00000000-0005-0000-0000-0000A05E0000}"/>
    <cellStyle name="Commentaire 8" xfId="4793" hidden="1" xr:uid="{00000000-0005-0000-0000-0000A15E0000}"/>
    <cellStyle name="Commentaire 8" xfId="4832" hidden="1" xr:uid="{00000000-0005-0000-0000-0000A25E0000}"/>
    <cellStyle name="Commentaire 8" xfId="4868" hidden="1" xr:uid="{00000000-0005-0000-0000-0000A35E0000}"/>
    <cellStyle name="Commentaire 8" xfId="4903" hidden="1" xr:uid="{00000000-0005-0000-0000-0000A45E0000}"/>
    <cellStyle name="Commentaire 8" xfId="4939" hidden="1" xr:uid="{00000000-0005-0000-0000-0000A55E0000}"/>
    <cellStyle name="Commentaire 8" xfId="2697" hidden="1" xr:uid="{00000000-0005-0000-0000-0000A65E0000}"/>
    <cellStyle name="Commentaire 8" xfId="5036" hidden="1" xr:uid="{00000000-0005-0000-0000-0000A75E0000}"/>
    <cellStyle name="Commentaire 8" xfId="5084" hidden="1" xr:uid="{00000000-0005-0000-0000-0000A85E0000}"/>
    <cellStyle name="Commentaire 8" xfId="5133" hidden="1" xr:uid="{00000000-0005-0000-0000-0000A95E0000}"/>
    <cellStyle name="Commentaire 8" xfId="5183" hidden="1" xr:uid="{00000000-0005-0000-0000-0000AA5E0000}"/>
    <cellStyle name="Commentaire 8" xfId="5233" hidden="1" xr:uid="{00000000-0005-0000-0000-0000AB5E0000}"/>
    <cellStyle name="Commentaire 8" xfId="5282" hidden="1" xr:uid="{00000000-0005-0000-0000-0000AC5E0000}"/>
    <cellStyle name="Commentaire 8" xfId="5331" hidden="1" xr:uid="{00000000-0005-0000-0000-0000AD5E0000}"/>
    <cellStyle name="Commentaire 8" xfId="5378" hidden="1" xr:uid="{00000000-0005-0000-0000-0000AE5E0000}"/>
    <cellStyle name="Commentaire 8" xfId="5425" hidden="1" xr:uid="{00000000-0005-0000-0000-0000AF5E0000}"/>
    <cellStyle name="Commentaire 8" xfId="5470" hidden="1" xr:uid="{00000000-0005-0000-0000-0000B05E0000}"/>
    <cellStyle name="Commentaire 8" xfId="5509" hidden="1" xr:uid="{00000000-0005-0000-0000-0000B15E0000}"/>
    <cellStyle name="Commentaire 8" xfId="5546" hidden="1" xr:uid="{00000000-0005-0000-0000-0000B25E0000}"/>
    <cellStyle name="Commentaire 8" xfId="5580" hidden="1" xr:uid="{00000000-0005-0000-0000-0000B35E0000}"/>
    <cellStyle name="Commentaire 8" xfId="5680" hidden="1" xr:uid="{00000000-0005-0000-0000-0000B45E0000}"/>
    <cellStyle name="Commentaire 8" xfId="5731" hidden="1" xr:uid="{00000000-0005-0000-0000-0000B55E0000}"/>
    <cellStyle name="Commentaire 8" xfId="5800" hidden="1" xr:uid="{00000000-0005-0000-0000-0000B65E0000}"/>
    <cellStyle name="Commentaire 8" xfId="5846" hidden="1" xr:uid="{00000000-0005-0000-0000-0000B75E0000}"/>
    <cellStyle name="Commentaire 8" xfId="5890" hidden="1" xr:uid="{00000000-0005-0000-0000-0000B85E0000}"/>
    <cellStyle name="Commentaire 8" xfId="5929" hidden="1" xr:uid="{00000000-0005-0000-0000-0000B95E0000}"/>
    <cellStyle name="Commentaire 8" xfId="5965" hidden="1" xr:uid="{00000000-0005-0000-0000-0000BA5E0000}"/>
    <cellStyle name="Commentaire 8" xfId="6000" hidden="1" xr:uid="{00000000-0005-0000-0000-0000BB5E0000}"/>
    <cellStyle name="Commentaire 8" xfId="6036" hidden="1" xr:uid="{00000000-0005-0000-0000-0000BC5E0000}"/>
    <cellStyle name="Commentaire 8" xfId="6211" hidden="1" xr:uid="{00000000-0005-0000-0000-0000BD5E0000}"/>
    <cellStyle name="Commentaire 8" xfId="6313" hidden="1" xr:uid="{00000000-0005-0000-0000-0000BE5E0000}"/>
    <cellStyle name="Commentaire 8" xfId="6362" hidden="1" xr:uid="{00000000-0005-0000-0000-0000BF5E0000}"/>
    <cellStyle name="Commentaire 8" xfId="6412" hidden="1" xr:uid="{00000000-0005-0000-0000-0000C05E0000}"/>
    <cellStyle name="Commentaire 8" xfId="6462" hidden="1" xr:uid="{00000000-0005-0000-0000-0000C15E0000}"/>
    <cellStyle name="Commentaire 8" xfId="6512" hidden="1" xr:uid="{00000000-0005-0000-0000-0000C25E0000}"/>
    <cellStyle name="Commentaire 8" xfId="6561" hidden="1" xr:uid="{00000000-0005-0000-0000-0000C35E0000}"/>
    <cellStyle name="Commentaire 8" xfId="6610" hidden="1" xr:uid="{00000000-0005-0000-0000-0000C45E0000}"/>
    <cellStyle name="Commentaire 8" xfId="6657" hidden="1" xr:uid="{00000000-0005-0000-0000-0000C55E0000}"/>
    <cellStyle name="Commentaire 8" xfId="6704" hidden="1" xr:uid="{00000000-0005-0000-0000-0000C65E0000}"/>
    <cellStyle name="Commentaire 8" xfId="6749" hidden="1" xr:uid="{00000000-0005-0000-0000-0000C75E0000}"/>
    <cellStyle name="Commentaire 8" xfId="6788" hidden="1" xr:uid="{00000000-0005-0000-0000-0000C85E0000}"/>
    <cellStyle name="Commentaire 8" xfId="6825" hidden="1" xr:uid="{00000000-0005-0000-0000-0000C95E0000}"/>
    <cellStyle name="Commentaire 8" xfId="6859" hidden="1" xr:uid="{00000000-0005-0000-0000-0000CA5E0000}"/>
    <cellStyle name="Commentaire 8" xfId="6963" hidden="1" xr:uid="{00000000-0005-0000-0000-0000CB5E0000}"/>
    <cellStyle name="Commentaire 8" xfId="7016" hidden="1" xr:uid="{00000000-0005-0000-0000-0000CC5E0000}"/>
    <cellStyle name="Commentaire 8" xfId="7088" hidden="1" xr:uid="{00000000-0005-0000-0000-0000CD5E0000}"/>
    <cellStyle name="Commentaire 8" xfId="7134" hidden="1" xr:uid="{00000000-0005-0000-0000-0000CE5E0000}"/>
    <cellStyle name="Commentaire 8" xfId="7178" hidden="1" xr:uid="{00000000-0005-0000-0000-0000CF5E0000}"/>
    <cellStyle name="Commentaire 8" xfId="7217" hidden="1" xr:uid="{00000000-0005-0000-0000-0000D05E0000}"/>
    <cellStyle name="Commentaire 8" xfId="7253" hidden="1" xr:uid="{00000000-0005-0000-0000-0000D15E0000}"/>
    <cellStyle name="Commentaire 8" xfId="7288" hidden="1" xr:uid="{00000000-0005-0000-0000-0000D25E0000}"/>
    <cellStyle name="Commentaire 8" xfId="7329" hidden="1" xr:uid="{00000000-0005-0000-0000-0000D35E0000}"/>
    <cellStyle name="Commentaire 8" xfId="7488" hidden="1" xr:uid="{00000000-0005-0000-0000-0000D45E0000}"/>
    <cellStyle name="Commentaire 8" xfId="7581" hidden="1" xr:uid="{00000000-0005-0000-0000-0000D55E0000}"/>
    <cellStyle name="Commentaire 8" xfId="7629" hidden="1" xr:uid="{00000000-0005-0000-0000-0000D65E0000}"/>
    <cellStyle name="Commentaire 8" xfId="7679" hidden="1" xr:uid="{00000000-0005-0000-0000-0000D75E0000}"/>
    <cellStyle name="Commentaire 8" xfId="7729" hidden="1" xr:uid="{00000000-0005-0000-0000-0000D85E0000}"/>
    <cellStyle name="Commentaire 8" xfId="7779" hidden="1" xr:uid="{00000000-0005-0000-0000-0000D95E0000}"/>
    <cellStyle name="Commentaire 8" xfId="7828" hidden="1" xr:uid="{00000000-0005-0000-0000-0000DA5E0000}"/>
    <cellStyle name="Commentaire 8" xfId="7877" hidden="1" xr:uid="{00000000-0005-0000-0000-0000DB5E0000}"/>
    <cellStyle name="Commentaire 8" xfId="7924" hidden="1" xr:uid="{00000000-0005-0000-0000-0000DC5E0000}"/>
    <cellStyle name="Commentaire 8" xfId="7971" hidden="1" xr:uid="{00000000-0005-0000-0000-0000DD5E0000}"/>
    <cellStyle name="Commentaire 8" xfId="8016" hidden="1" xr:uid="{00000000-0005-0000-0000-0000DE5E0000}"/>
    <cellStyle name="Commentaire 8" xfId="8055" hidden="1" xr:uid="{00000000-0005-0000-0000-0000DF5E0000}"/>
    <cellStyle name="Commentaire 8" xfId="8092" hidden="1" xr:uid="{00000000-0005-0000-0000-0000E05E0000}"/>
    <cellStyle name="Commentaire 8" xfId="8126" hidden="1" xr:uid="{00000000-0005-0000-0000-0000E15E0000}"/>
    <cellStyle name="Commentaire 8" xfId="8228" hidden="1" xr:uid="{00000000-0005-0000-0000-0000E25E0000}"/>
    <cellStyle name="Commentaire 8" xfId="8279" hidden="1" xr:uid="{00000000-0005-0000-0000-0000E35E0000}"/>
    <cellStyle name="Commentaire 8" xfId="8349" hidden="1" xr:uid="{00000000-0005-0000-0000-0000E45E0000}"/>
    <cellStyle name="Commentaire 8" xfId="8395" hidden="1" xr:uid="{00000000-0005-0000-0000-0000E55E0000}"/>
    <cellStyle name="Commentaire 8" xfId="8439" hidden="1" xr:uid="{00000000-0005-0000-0000-0000E65E0000}"/>
    <cellStyle name="Commentaire 8" xfId="8478" hidden="1" xr:uid="{00000000-0005-0000-0000-0000E75E0000}"/>
    <cellStyle name="Commentaire 8" xfId="8514" hidden="1" xr:uid="{00000000-0005-0000-0000-0000E85E0000}"/>
    <cellStyle name="Commentaire 8" xfId="8549" hidden="1" xr:uid="{00000000-0005-0000-0000-0000E95E0000}"/>
    <cellStyle name="Commentaire 8" xfId="8587" hidden="1" xr:uid="{00000000-0005-0000-0000-0000EA5E0000}"/>
    <cellStyle name="Commentaire 8" xfId="7428" hidden="1" xr:uid="{00000000-0005-0000-0000-0000EB5E0000}"/>
    <cellStyle name="Commentaire 8" xfId="8688" hidden="1" xr:uid="{00000000-0005-0000-0000-0000EC5E0000}"/>
    <cellStyle name="Commentaire 8" xfId="8737" hidden="1" xr:uid="{00000000-0005-0000-0000-0000ED5E0000}"/>
    <cellStyle name="Commentaire 8" xfId="8787" hidden="1" xr:uid="{00000000-0005-0000-0000-0000EE5E0000}"/>
    <cellStyle name="Commentaire 8" xfId="8836" hidden="1" xr:uid="{00000000-0005-0000-0000-0000EF5E0000}"/>
    <cellStyle name="Commentaire 8" xfId="8886" hidden="1" xr:uid="{00000000-0005-0000-0000-0000F05E0000}"/>
    <cellStyle name="Commentaire 8" xfId="8935" hidden="1" xr:uid="{00000000-0005-0000-0000-0000F15E0000}"/>
    <cellStyle name="Commentaire 8" xfId="8984" hidden="1" xr:uid="{00000000-0005-0000-0000-0000F25E0000}"/>
    <cellStyle name="Commentaire 8" xfId="9031" hidden="1" xr:uid="{00000000-0005-0000-0000-0000F35E0000}"/>
    <cellStyle name="Commentaire 8" xfId="9078" hidden="1" xr:uid="{00000000-0005-0000-0000-0000F45E0000}"/>
    <cellStyle name="Commentaire 8" xfId="9123" hidden="1" xr:uid="{00000000-0005-0000-0000-0000F55E0000}"/>
    <cellStyle name="Commentaire 8" xfId="9162" hidden="1" xr:uid="{00000000-0005-0000-0000-0000F65E0000}"/>
    <cellStyle name="Commentaire 8" xfId="9199" hidden="1" xr:uid="{00000000-0005-0000-0000-0000F75E0000}"/>
    <cellStyle name="Commentaire 8" xfId="9233" hidden="1" xr:uid="{00000000-0005-0000-0000-0000F85E0000}"/>
    <cellStyle name="Commentaire 8" xfId="9339" hidden="1" xr:uid="{00000000-0005-0000-0000-0000F95E0000}"/>
    <cellStyle name="Commentaire 8" xfId="9392" hidden="1" xr:uid="{00000000-0005-0000-0000-0000FA5E0000}"/>
    <cellStyle name="Commentaire 8" xfId="9464" hidden="1" xr:uid="{00000000-0005-0000-0000-0000FB5E0000}"/>
    <cellStyle name="Commentaire 8" xfId="9510" hidden="1" xr:uid="{00000000-0005-0000-0000-0000FC5E0000}"/>
    <cellStyle name="Commentaire 8" xfId="9554" hidden="1" xr:uid="{00000000-0005-0000-0000-0000FD5E0000}"/>
    <cellStyle name="Commentaire 8" xfId="9593" hidden="1" xr:uid="{00000000-0005-0000-0000-0000FE5E0000}"/>
    <cellStyle name="Commentaire 8" xfId="9629" hidden="1" xr:uid="{00000000-0005-0000-0000-0000FF5E0000}"/>
    <cellStyle name="Commentaire 8" xfId="9664" hidden="1" xr:uid="{00000000-0005-0000-0000-0000005F0000}"/>
    <cellStyle name="Commentaire 8" xfId="9706" hidden="1" xr:uid="{00000000-0005-0000-0000-0000015F0000}"/>
    <cellStyle name="Commentaire 8" xfId="9868" hidden="1" xr:uid="{00000000-0005-0000-0000-0000025F0000}"/>
    <cellStyle name="Commentaire 8" xfId="9961" hidden="1" xr:uid="{00000000-0005-0000-0000-0000035F0000}"/>
    <cellStyle name="Commentaire 8" xfId="10009" hidden="1" xr:uid="{00000000-0005-0000-0000-0000045F0000}"/>
    <cellStyle name="Commentaire 8" xfId="10059" hidden="1" xr:uid="{00000000-0005-0000-0000-0000055F0000}"/>
    <cellStyle name="Commentaire 8" xfId="10109" hidden="1" xr:uid="{00000000-0005-0000-0000-0000065F0000}"/>
    <cellStyle name="Commentaire 8" xfId="10159" hidden="1" xr:uid="{00000000-0005-0000-0000-0000075F0000}"/>
    <cellStyle name="Commentaire 8" xfId="10208" hidden="1" xr:uid="{00000000-0005-0000-0000-0000085F0000}"/>
    <cellStyle name="Commentaire 8" xfId="10257" hidden="1" xr:uid="{00000000-0005-0000-0000-0000095F0000}"/>
    <cellStyle name="Commentaire 8" xfId="10304" hidden="1" xr:uid="{00000000-0005-0000-0000-00000A5F0000}"/>
    <cellStyle name="Commentaire 8" xfId="10351" hidden="1" xr:uid="{00000000-0005-0000-0000-00000B5F0000}"/>
    <cellStyle name="Commentaire 8" xfId="10396" hidden="1" xr:uid="{00000000-0005-0000-0000-00000C5F0000}"/>
    <cellStyle name="Commentaire 8" xfId="10435" hidden="1" xr:uid="{00000000-0005-0000-0000-00000D5F0000}"/>
    <cellStyle name="Commentaire 8" xfId="10472" hidden="1" xr:uid="{00000000-0005-0000-0000-00000E5F0000}"/>
    <cellStyle name="Commentaire 8" xfId="10506" hidden="1" xr:uid="{00000000-0005-0000-0000-00000F5F0000}"/>
    <cellStyle name="Commentaire 8" xfId="10608" hidden="1" xr:uid="{00000000-0005-0000-0000-0000105F0000}"/>
    <cellStyle name="Commentaire 8" xfId="10659" hidden="1" xr:uid="{00000000-0005-0000-0000-0000115F0000}"/>
    <cellStyle name="Commentaire 8" xfId="10729" hidden="1" xr:uid="{00000000-0005-0000-0000-0000125F0000}"/>
    <cellStyle name="Commentaire 8" xfId="10775" hidden="1" xr:uid="{00000000-0005-0000-0000-0000135F0000}"/>
    <cellStyle name="Commentaire 8" xfId="10819" hidden="1" xr:uid="{00000000-0005-0000-0000-0000145F0000}"/>
    <cellStyle name="Commentaire 8" xfId="10858" hidden="1" xr:uid="{00000000-0005-0000-0000-0000155F0000}"/>
    <cellStyle name="Commentaire 8" xfId="10894" hidden="1" xr:uid="{00000000-0005-0000-0000-0000165F0000}"/>
    <cellStyle name="Commentaire 8" xfId="10929" hidden="1" xr:uid="{00000000-0005-0000-0000-0000175F0000}"/>
    <cellStyle name="Commentaire 8" xfId="10968" hidden="1" xr:uid="{00000000-0005-0000-0000-0000185F0000}"/>
    <cellStyle name="Commentaire 8" xfId="9808" hidden="1" xr:uid="{00000000-0005-0000-0000-0000195F0000}"/>
    <cellStyle name="Commentaire 8" xfId="11030" hidden="1" xr:uid="{00000000-0005-0000-0000-00001A5F0000}"/>
    <cellStyle name="Commentaire 8" xfId="11079" hidden="1" xr:uid="{00000000-0005-0000-0000-00001B5F0000}"/>
    <cellStyle name="Commentaire 8" xfId="11129" hidden="1" xr:uid="{00000000-0005-0000-0000-00001C5F0000}"/>
    <cellStyle name="Commentaire 8" xfId="11179" hidden="1" xr:uid="{00000000-0005-0000-0000-00001D5F0000}"/>
    <cellStyle name="Commentaire 8" xfId="11229" hidden="1" xr:uid="{00000000-0005-0000-0000-00001E5F0000}"/>
    <cellStyle name="Commentaire 8" xfId="11278" hidden="1" xr:uid="{00000000-0005-0000-0000-00001F5F0000}"/>
    <cellStyle name="Commentaire 8" xfId="11327" hidden="1" xr:uid="{00000000-0005-0000-0000-0000205F0000}"/>
    <cellStyle name="Commentaire 8" xfId="11374" hidden="1" xr:uid="{00000000-0005-0000-0000-0000215F0000}"/>
    <cellStyle name="Commentaire 8" xfId="11421" hidden="1" xr:uid="{00000000-0005-0000-0000-0000225F0000}"/>
    <cellStyle name="Commentaire 8" xfId="11466" hidden="1" xr:uid="{00000000-0005-0000-0000-0000235F0000}"/>
    <cellStyle name="Commentaire 8" xfId="11505" hidden="1" xr:uid="{00000000-0005-0000-0000-0000245F0000}"/>
    <cellStyle name="Commentaire 8" xfId="11542" hidden="1" xr:uid="{00000000-0005-0000-0000-0000255F0000}"/>
    <cellStyle name="Commentaire 8" xfId="11576" hidden="1" xr:uid="{00000000-0005-0000-0000-0000265F0000}"/>
    <cellStyle name="Commentaire 8" xfId="11678" hidden="1" xr:uid="{00000000-0005-0000-0000-0000275F0000}"/>
    <cellStyle name="Commentaire 8" xfId="11731" hidden="1" xr:uid="{00000000-0005-0000-0000-0000285F0000}"/>
    <cellStyle name="Commentaire 8" xfId="11800" hidden="1" xr:uid="{00000000-0005-0000-0000-0000295F0000}"/>
    <cellStyle name="Commentaire 8" xfId="11846" hidden="1" xr:uid="{00000000-0005-0000-0000-00002A5F0000}"/>
    <cellStyle name="Commentaire 8" xfId="11890" hidden="1" xr:uid="{00000000-0005-0000-0000-00002B5F0000}"/>
    <cellStyle name="Commentaire 8" xfId="11929" hidden="1" xr:uid="{00000000-0005-0000-0000-00002C5F0000}"/>
    <cellStyle name="Commentaire 8" xfId="11965" hidden="1" xr:uid="{00000000-0005-0000-0000-00002D5F0000}"/>
    <cellStyle name="Commentaire 8" xfId="12000" hidden="1" xr:uid="{00000000-0005-0000-0000-00002E5F0000}"/>
    <cellStyle name="Commentaire 8" xfId="12037" hidden="1" xr:uid="{00000000-0005-0000-0000-00002F5F0000}"/>
    <cellStyle name="Commentaire 8" xfId="12168" hidden="1" xr:uid="{00000000-0005-0000-0000-0000305F0000}"/>
    <cellStyle name="Commentaire 8" xfId="12260" hidden="1" xr:uid="{00000000-0005-0000-0000-0000315F0000}"/>
    <cellStyle name="Commentaire 8" xfId="12308" hidden="1" xr:uid="{00000000-0005-0000-0000-0000325F0000}"/>
    <cellStyle name="Commentaire 8" xfId="12358" hidden="1" xr:uid="{00000000-0005-0000-0000-0000335F0000}"/>
    <cellStyle name="Commentaire 8" xfId="12408" hidden="1" xr:uid="{00000000-0005-0000-0000-0000345F0000}"/>
    <cellStyle name="Commentaire 8" xfId="12458" hidden="1" xr:uid="{00000000-0005-0000-0000-0000355F0000}"/>
    <cellStyle name="Commentaire 8" xfId="12507" hidden="1" xr:uid="{00000000-0005-0000-0000-0000365F0000}"/>
    <cellStyle name="Commentaire 8" xfId="12556" hidden="1" xr:uid="{00000000-0005-0000-0000-0000375F0000}"/>
    <cellStyle name="Commentaire 8" xfId="12603" hidden="1" xr:uid="{00000000-0005-0000-0000-0000385F0000}"/>
    <cellStyle name="Commentaire 8" xfId="12650" hidden="1" xr:uid="{00000000-0005-0000-0000-0000395F0000}"/>
    <cellStyle name="Commentaire 8" xfId="12695" hidden="1" xr:uid="{00000000-0005-0000-0000-00003A5F0000}"/>
    <cellStyle name="Commentaire 8" xfId="12734" hidden="1" xr:uid="{00000000-0005-0000-0000-00003B5F0000}"/>
    <cellStyle name="Commentaire 8" xfId="12771" hidden="1" xr:uid="{00000000-0005-0000-0000-00003C5F0000}"/>
    <cellStyle name="Commentaire 8" xfId="12805" hidden="1" xr:uid="{00000000-0005-0000-0000-00003D5F0000}"/>
    <cellStyle name="Commentaire 8" xfId="12906" hidden="1" xr:uid="{00000000-0005-0000-0000-00003E5F0000}"/>
    <cellStyle name="Commentaire 8" xfId="12957" hidden="1" xr:uid="{00000000-0005-0000-0000-00003F5F0000}"/>
    <cellStyle name="Commentaire 8" xfId="13026" hidden="1" xr:uid="{00000000-0005-0000-0000-0000405F0000}"/>
    <cellStyle name="Commentaire 8" xfId="13072" hidden="1" xr:uid="{00000000-0005-0000-0000-0000415F0000}"/>
    <cellStyle name="Commentaire 8" xfId="13116" hidden="1" xr:uid="{00000000-0005-0000-0000-0000425F0000}"/>
    <cellStyle name="Commentaire 8" xfId="13155" hidden="1" xr:uid="{00000000-0005-0000-0000-0000435F0000}"/>
    <cellStyle name="Commentaire 8" xfId="13191" hidden="1" xr:uid="{00000000-0005-0000-0000-0000445F0000}"/>
    <cellStyle name="Commentaire 8" xfId="13226" hidden="1" xr:uid="{00000000-0005-0000-0000-0000455F0000}"/>
    <cellStyle name="Commentaire 8" xfId="13262" hidden="1" xr:uid="{00000000-0005-0000-0000-0000465F0000}"/>
    <cellStyle name="Commentaire 8" xfId="12109" hidden="1" xr:uid="{00000000-0005-0000-0000-0000475F0000}"/>
    <cellStyle name="Commentaire 8" xfId="9753" hidden="1" xr:uid="{00000000-0005-0000-0000-0000485F0000}"/>
    <cellStyle name="Commentaire 8" xfId="13311" hidden="1" xr:uid="{00000000-0005-0000-0000-0000495F0000}"/>
    <cellStyle name="Commentaire 8" xfId="13360" hidden="1" xr:uid="{00000000-0005-0000-0000-00004A5F0000}"/>
    <cellStyle name="Commentaire 8" xfId="13409" hidden="1" xr:uid="{00000000-0005-0000-0000-00004B5F0000}"/>
    <cellStyle name="Commentaire 8" xfId="13458" hidden="1" xr:uid="{00000000-0005-0000-0000-00004C5F0000}"/>
    <cellStyle name="Commentaire 8" xfId="13506" hidden="1" xr:uid="{00000000-0005-0000-0000-00004D5F0000}"/>
    <cellStyle name="Commentaire 8" xfId="13554" hidden="1" xr:uid="{00000000-0005-0000-0000-00004E5F0000}"/>
    <cellStyle name="Commentaire 8" xfId="13600" hidden="1" xr:uid="{00000000-0005-0000-0000-00004F5F0000}"/>
    <cellStyle name="Commentaire 8" xfId="13647" hidden="1" xr:uid="{00000000-0005-0000-0000-0000505F0000}"/>
    <cellStyle name="Commentaire 8" xfId="13692" hidden="1" xr:uid="{00000000-0005-0000-0000-0000515F0000}"/>
    <cellStyle name="Commentaire 8" xfId="13731" hidden="1" xr:uid="{00000000-0005-0000-0000-0000525F0000}"/>
    <cellStyle name="Commentaire 8" xfId="13768" hidden="1" xr:uid="{00000000-0005-0000-0000-0000535F0000}"/>
    <cellStyle name="Commentaire 8" xfId="13802" hidden="1" xr:uid="{00000000-0005-0000-0000-0000545F0000}"/>
    <cellStyle name="Commentaire 8" xfId="13902" hidden="1" xr:uid="{00000000-0005-0000-0000-0000555F0000}"/>
    <cellStyle name="Commentaire 8" xfId="13953" hidden="1" xr:uid="{00000000-0005-0000-0000-0000565F0000}"/>
    <cellStyle name="Commentaire 8" xfId="14022" hidden="1" xr:uid="{00000000-0005-0000-0000-0000575F0000}"/>
    <cellStyle name="Commentaire 8" xfId="14068" hidden="1" xr:uid="{00000000-0005-0000-0000-0000585F0000}"/>
    <cellStyle name="Commentaire 8" xfId="14112" hidden="1" xr:uid="{00000000-0005-0000-0000-0000595F0000}"/>
    <cellStyle name="Commentaire 8" xfId="14151" hidden="1" xr:uid="{00000000-0005-0000-0000-00005A5F0000}"/>
    <cellStyle name="Commentaire 8" xfId="14187" hidden="1" xr:uid="{00000000-0005-0000-0000-00005B5F0000}"/>
    <cellStyle name="Commentaire 8" xfId="14222" hidden="1" xr:uid="{00000000-0005-0000-0000-00005C5F0000}"/>
    <cellStyle name="Commentaire 8" xfId="14258" hidden="1" xr:uid="{00000000-0005-0000-0000-00005D5F0000}"/>
    <cellStyle name="Commentaire 8" xfId="14367" hidden="1" xr:uid="{00000000-0005-0000-0000-00005E5F0000}"/>
    <cellStyle name="Commentaire 8" xfId="14459" hidden="1" xr:uid="{00000000-0005-0000-0000-00005F5F0000}"/>
    <cellStyle name="Commentaire 8" xfId="14507" hidden="1" xr:uid="{00000000-0005-0000-0000-0000605F0000}"/>
    <cellStyle name="Commentaire 8" xfId="14557" hidden="1" xr:uid="{00000000-0005-0000-0000-0000615F0000}"/>
    <cellStyle name="Commentaire 8" xfId="14607" hidden="1" xr:uid="{00000000-0005-0000-0000-0000625F0000}"/>
    <cellStyle name="Commentaire 8" xfId="14657" hidden="1" xr:uid="{00000000-0005-0000-0000-0000635F0000}"/>
    <cellStyle name="Commentaire 8" xfId="14706" hidden="1" xr:uid="{00000000-0005-0000-0000-0000645F0000}"/>
    <cellStyle name="Commentaire 8" xfId="14755" hidden="1" xr:uid="{00000000-0005-0000-0000-0000655F0000}"/>
    <cellStyle name="Commentaire 8" xfId="14802" hidden="1" xr:uid="{00000000-0005-0000-0000-0000665F0000}"/>
    <cellStyle name="Commentaire 8" xfId="14849" hidden="1" xr:uid="{00000000-0005-0000-0000-0000675F0000}"/>
    <cellStyle name="Commentaire 8" xfId="14894" hidden="1" xr:uid="{00000000-0005-0000-0000-0000685F0000}"/>
    <cellStyle name="Commentaire 8" xfId="14933" hidden="1" xr:uid="{00000000-0005-0000-0000-0000695F0000}"/>
    <cellStyle name="Commentaire 8" xfId="14970" hidden="1" xr:uid="{00000000-0005-0000-0000-00006A5F0000}"/>
    <cellStyle name="Commentaire 8" xfId="15004" hidden="1" xr:uid="{00000000-0005-0000-0000-00006B5F0000}"/>
    <cellStyle name="Commentaire 8" xfId="15105" hidden="1" xr:uid="{00000000-0005-0000-0000-00006C5F0000}"/>
    <cellStyle name="Commentaire 8" xfId="15156" hidden="1" xr:uid="{00000000-0005-0000-0000-00006D5F0000}"/>
    <cellStyle name="Commentaire 8" xfId="15226" hidden="1" xr:uid="{00000000-0005-0000-0000-00006E5F0000}"/>
    <cellStyle name="Commentaire 8" xfId="15272" hidden="1" xr:uid="{00000000-0005-0000-0000-00006F5F0000}"/>
    <cellStyle name="Commentaire 8" xfId="15316" hidden="1" xr:uid="{00000000-0005-0000-0000-0000705F0000}"/>
    <cellStyle name="Commentaire 8" xfId="15355" hidden="1" xr:uid="{00000000-0005-0000-0000-0000715F0000}"/>
    <cellStyle name="Commentaire 8" xfId="15391" hidden="1" xr:uid="{00000000-0005-0000-0000-0000725F0000}"/>
    <cellStyle name="Commentaire 8" xfId="15426" hidden="1" xr:uid="{00000000-0005-0000-0000-0000735F0000}"/>
    <cellStyle name="Commentaire 8" xfId="15463" hidden="1" xr:uid="{00000000-0005-0000-0000-0000745F0000}"/>
    <cellStyle name="Commentaire 8" xfId="14308" hidden="1" xr:uid="{00000000-0005-0000-0000-0000755F0000}"/>
    <cellStyle name="Commentaire 8" xfId="15751" hidden="1" xr:uid="{00000000-0005-0000-0000-0000765F0000}"/>
    <cellStyle name="Commentaire 8" xfId="15800" hidden="1" xr:uid="{00000000-0005-0000-0000-0000775F0000}"/>
    <cellStyle name="Commentaire 8" xfId="15850" hidden="1" xr:uid="{00000000-0005-0000-0000-0000785F0000}"/>
    <cellStyle name="Commentaire 8" xfId="15900" hidden="1" xr:uid="{00000000-0005-0000-0000-0000795F0000}"/>
    <cellStyle name="Commentaire 8" xfId="15950" hidden="1" xr:uid="{00000000-0005-0000-0000-00007A5F0000}"/>
    <cellStyle name="Commentaire 8" xfId="15999" hidden="1" xr:uid="{00000000-0005-0000-0000-00007B5F0000}"/>
    <cellStyle name="Commentaire 8" xfId="16048" hidden="1" xr:uid="{00000000-0005-0000-0000-00007C5F0000}"/>
    <cellStyle name="Commentaire 8" xfId="16095" hidden="1" xr:uid="{00000000-0005-0000-0000-00007D5F0000}"/>
    <cellStyle name="Commentaire 8" xfId="16142" hidden="1" xr:uid="{00000000-0005-0000-0000-00007E5F0000}"/>
    <cellStyle name="Commentaire 8" xfId="16187" hidden="1" xr:uid="{00000000-0005-0000-0000-00007F5F0000}"/>
    <cellStyle name="Commentaire 8" xfId="16226" hidden="1" xr:uid="{00000000-0005-0000-0000-0000805F0000}"/>
    <cellStyle name="Commentaire 8" xfId="16263" hidden="1" xr:uid="{00000000-0005-0000-0000-0000815F0000}"/>
    <cellStyle name="Commentaire 8" xfId="16297" hidden="1" xr:uid="{00000000-0005-0000-0000-0000825F0000}"/>
    <cellStyle name="Commentaire 8" xfId="16403" hidden="1" xr:uid="{00000000-0005-0000-0000-0000835F0000}"/>
    <cellStyle name="Commentaire 8" xfId="16456" hidden="1" xr:uid="{00000000-0005-0000-0000-0000845F0000}"/>
    <cellStyle name="Commentaire 8" xfId="16528" hidden="1" xr:uid="{00000000-0005-0000-0000-0000855F0000}"/>
    <cellStyle name="Commentaire 8" xfId="16574" hidden="1" xr:uid="{00000000-0005-0000-0000-0000865F0000}"/>
    <cellStyle name="Commentaire 8" xfId="16618" hidden="1" xr:uid="{00000000-0005-0000-0000-0000875F0000}"/>
    <cellStyle name="Commentaire 8" xfId="16657" hidden="1" xr:uid="{00000000-0005-0000-0000-0000885F0000}"/>
    <cellStyle name="Commentaire 8" xfId="16693" hidden="1" xr:uid="{00000000-0005-0000-0000-0000895F0000}"/>
    <cellStyle name="Commentaire 8" xfId="16728" hidden="1" xr:uid="{00000000-0005-0000-0000-00008A5F0000}"/>
    <cellStyle name="Commentaire 8" xfId="16770" hidden="1" xr:uid="{00000000-0005-0000-0000-00008B5F0000}"/>
    <cellStyle name="Commentaire 8" xfId="16943" hidden="1" xr:uid="{00000000-0005-0000-0000-00008C5F0000}"/>
    <cellStyle name="Commentaire 8" xfId="17036" hidden="1" xr:uid="{00000000-0005-0000-0000-00008D5F0000}"/>
    <cellStyle name="Commentaire 8" xfId="17084" hidden="1" xr:uid="{00000000-0005-0000-0000-00008E5F0000}"/>
    <cellStyle name="Commentaire 8" xfId="17134" hidden="1" xr:uid="{00000000-0005-0000-0000-00008F5F0000}"/>
    <cellStyle name="Commentaire 8" xfId="17184" hidden="1" xr:uid="{00000000-0005-0000-0000-0000905F0000}"/>
    <cellStyle name="Commentaire 8" xfId="17234" hidden="1" xr:uid="{00000000-0005-0000-0000-0000915F0000}"/>
    <cellStyle name="Commentaire 8" xfId="17283" hidden="1" xr:uid="{00000000-0005-0000-0000-0000925F0000}"/>
    <cellStyle name="Commentaire 8" xfId="17332" hidden="1" xr:uid="{00000000-0005-0000-0000-0000935F0000}"/>
    <cellStyle name="Commentaire 8" xfId="17379" hidden="1" xr:uid="{00000000-0005-0000-0000-0000945F0000}"/>
    <cellStyle name="Commentaire 8" xfId="17426" hidden="1" xr:uid="{00000000-0005-0000-0000-0000955F0000}"/>
    <cellStyle name="Commentaire 8" xfId="17471" hidden="1" xr:uid="{00000000-0005-0000-0000-0000965F0000}"/>
    <cellStyle name="Commentaire 8" xfId="17510" hidden="1" xr:uid="{00000000-0005-0000-0000-0000975F0000}"/>
    <cellStyle name="Commentaire 8" xfId="17547" hidden="1" xr:uid="{00000000-0005-0000-0000-0000985F0000}"/>
    <cellStyle name="Commentaire 8" xfId="17581" hidden="1" xr:uid="{00000000-0005-0000-0000-0000995F0000}"/>
    <cellStyle name="Commentaire 8" xfId="17683" hidden="1" xr:uid="{00000000-0005-0000-0000-00009A5F0000}"/>
    <cellStyle name="Commentaire 8" xfId="17734" hidden="1" xr:uid="{00000000-0005-0000-0000-00009B5F0000}"/>
    <cellStyle name="Commentaire 8" xfId="17804" hidden="1" xr:uid="{00000000-0005-0000-0000-00009C5F0000}"/>
    <cellStyle name="Commentaire 8" xfId="17850" hidden="1" xr:uid="{00000000-0005-0000-0000-00009D5F0000}"/>
    <cellStyle name="Commentaire 8" xfId="17894" hidden="1" xr:uid="{00000000-0005-0000-0000-00009E5F0000}"/>
    <cellStyle name="Commentaire 8" xfId="17933" hidden="1" xr:uid="{00000000-0005-0000-0000-00009F5F0000}"/>
    <cellStyle name="Commentaire 8" xfId="17969" hidden="1" xr:uid="{00000000-0005-0000-0000-0000A05F0000}"/>
    <cellStyle name="Commentaire 8" xfId="18004" hidden="1" xr:uid="{00000000-0005-0000-0000-0000A15F0000}"/>
    <cellStyle name="Commentaire 8" xfId="18043" hidden="1" xr:uid="{00000000-0005-0000-0000-0000A25F0000}"/>
    <cellStyle name="Commentaire 8" xfId="16883" hidden="1" xr:uid="{00000000-0005-0000-0000-0000A35F0000}"/>
    <cellStyle name="Commentaire 8" xfId="15490" hidden="1" xr:uid="{00000000-0005-0000-0000-0000A45F0000}"/>
    <cellStyle name="Commentaire 8" xfId="18139" hidden="1" xr:uid="{00000000-0005-0000-0000-0000A55F0000}"/>
    <cellStyle name="Commentaire 8" xfId="18189" hidden="1" xr:uid="{00000000-0005-0000-0000-0000A65F0000}"/>
    <cellStyle name="Commentaire 8" xfId="18239" hidden="1" xr:uid="{00000000-0005-0000-0000-0000A75F0000}"/>
    <cellStyle name="Commentaire 8" xfId="18289" hidden="1" xr:uid="{00000000-0005-0000-0000-0000A85F0000}"/>
    <cellStyle name="Commentaire 8" xfId="18338" hidden="1" xr:uid="{00000000-0005-0000-0000-0000A95F0000}"/>
    <cellStyle name="Commentaire 8" xfId="18386" hidden="1" xr:uid="{00000000-0005-0000-0000-0000AA5F0000}"/>
    <cellStyle name="Commentaire 8" xfId="18433" hidden="1" xr:uid="{00000000-0005-0000-0000-0000AB5F0000}"/>
    <cellStyle name="Commentaire 8" xfId="18480" hidden="1" xr:uid="{00000000-0005-0000-0000-0000AC5F0000}"/>
    <cellStyle name="Commentaire 8" xfId="18525" hidden="1" xr:uid="{00000000-0005-0000-0000-0000AD5F0000}"/>
    <cellStyle name="Commentaire 8" xfId="18564" hidden="1" xr:uid="{00000000-0005-0000-0000-0000AE5F0000}"/>
    <cellStyle name="Commentaire 8" xfId="18601" hidden="1" xr:uid="{00000000-0005-0000-0000-0000AF5F0000}"/>
    <cellStyle name="Commentaire 8" xfId="18635" hidden="1" xr:uid="{00000000-0005-0000-0000-0000B05F0000}"/>
    <cellStyle name="Commentaire 8" xfId="18741" hidden="1" xr:uid="{00000000-0005-0000-0000-0000B15F0000}"/>
    <cellStyle name="Commentaire 8" xfId="18794" hidden="1" xr:uid="{00000000-0005-0000-0000-0000B25F0000}"/>
    <cellStyle name="Commentaire 8" xfId="18866" hidden="1" xr:uid="{00000000-0005-0000-0000-0000B35F0000}"/>
    <cellStyle name="Commentaire 8" xfId="18912" hidden="1" xr:uid="{00000000-0005-0000-0000-0000B45F0000}"/>
    <cellStyle name="Commentaire 8" xfId="18956" hidden="1" xr:uid="{00000000-0005-0000-0000-0000B55F0000}"/>
    <cellStyle name="Commentaire 8" xfId="18995" hidden="1" xr:uid="{00000000-0005-0000-0000-0000B65F0000}"/>
    <cellStyle name="Commentaire 8" xfId="19031" hidden="1" xr:uid="{00000000-0005-0000-0000-0000B75F0000}"/>
    <cellStyle name="Commentaire 8" xfId="19066" hidden="1" xr:uid="{00000000-0005-0000-0000-0000B85F0000}"/>
    <cellStyle name="Commentaire 8" xfId="19108" hidden="1" xr:uid="{00000000-0005-0000-0000-0000B95F0000}"/>
    <cellStyle name="Commentaire 8" xfId="19279" hidden="1" xr:uid="{00000000-0005-0000-0000-0000BA5F0000}"/>
    <cellStyle name="Commentaire 8" xfId="19372" hidden="1" xr:uid="{00000000-0005-0000-0000-0000BB5F0000}"/>
    <cellStyle name="Commentaire 8" xfId="19420" hidden="1" xr:uid="{00000000-0005-0000-0000-0000BC5F0000}"/>
    <cellStyle name="Commentaire 8" xfId="19470" hidden="1" xr:uid="{00000000-0005-0000-0000-0000BD5F0000}"/>
    <cellStyle name="Commentaire 8" xfId="19520" hidden="1" xr:uid="{00000000-0005-0000-0000-0000BE5F0000}"/>
    <cellStyle name="Commentaire 8" xfId="19570" hidden="1" xr:uid="{00000000-0005-0000-0000-0000BF5F0000}"/>
    <cellStyle name="Commentaire 8" xfId="19619" hidden="1" xr:uid="{00000000-0005-0000-0000-0000C05F0000}"/>
    <cellStyle name="Commentaire 8" xfId="19668" hidden="1" xr:uid="{00000000-0005-0000-0000-0000C15F0000}"/>
    <cellStyle name="Commentaire 8" xfId="19715" hidden="1" xr:uid="{00000000-0005-0000-0000-0000C25F0000}"/>
    <cellStyle name="Commentaire 8" xfId="19762" hidden="1" xr:uid="{00000000-0005-0000-0000-0000C35F0000}"/>
    <cellStyle name="Commentaire 8" xfId="19807" hidden="1" xr:uid="{00000000-0005-0000-0000-0000C45F0000}"/>
    <cellStyle name="Commentaire 8" xfId="19846" hidden="1" xr:uid="{00000000-0005-0000-0000-0000C55F0000}"/>
    <cellStyle name="Commentaire 8" xfId="19883" hidden="1" xr:uid="{00000000-0005-0000-0000-0000C65F0000}"/>
    <cellStyle name="Commentaire 8" xfId="19917" hidden="1" xr:uid="{00000000-0005-0000-0000-0000C75F0000}"/>
    <cellStyle name="Commentaire 8" xfId="20018" hidden="1" xr:uid="{00000000-0005-0000-0000-0000C85F0000}"/>
    <cellStyle name="Commentaire 8" xfId="20069" hidden="1" xr:uid="{00000000-0005-0000-0000-0000C95F0000}"/>
    <cellStyle name="Commentaire 8" xfId="20139" hidden="1" xr:uid="{00000000-0005-0000-0000-0000CA5F0000}"/>
    <cellStyle name="Commentaire 8" xfId="20185" hidden="1" xr:uid="{00000000-0005-0000-0000-0000CB5F0000}"/>
    <cellStyle name="Commentaire 8" xfId="20229" hidden="1" xr:uid="{00000000-0005-0000-0000-0000CC5F0000}"/>
    <cellStyle name="Commentaire 8" xfId="20268" hidden="1" xr:uid="{00000000-0005-0000-0000-0000CD5F0000}"/>
    <cellStyle name="Commentaire 8" xfId="20304" hidden="1" xr:uid="{00000000-0005-0000-0000-0000CE5F0000}"/>
    <cellStyle name="Commentaire 8" xfId="20339" hidden="1" xr:uid="{00000000-0005-0000-0000-0000CF5F0000}"/>
    <cellStyle name="Commentaire 8" xfId="20378" hidden="1" xr:uid="{00000000-0005-0000-0000-0000D05F0000}"/>
    <cellStyle name="Commentaire 8" xfId="19219" hidden="1" xr:uid="{00000000-0005-0000-0000-0000D15F0000}"/>
    <cellStyle name="Commentaire 8" xfId="15522" hidden="1" xr:uid="{00000000-0005-0000-0000-0000D25F0000}"/>
    <cellStyle name="Commentaire 8" xfId="20469" hidden="1" xr:uid="{00000000-0005-0000-0000-0000D35F0000}"/>
    <cellStyle name="Commentaire 8" xfId="20519" hidden="1" xr:uid="{00000000-0005-0000-0000-0000D45F0000}"/>
    <cellStyle name="Commentaire 8" xfId="20569" hidden="1" xr:uid="{00000000-0005-0000-0000-0000D55F0000}"/>
    <cellStyle name="Commentaire 8" xfId="20619" hidden="1" xr:uid="{00000000-0005-0000-0000-0000D65F0000}"/>
    <cellStyle name="Commentaire 8" xfId="20668" hidden="1" xr:uid="{00000000-0005-0000-0000-0000D75F0000}"/>
    <cellStyle name="Commentaire 8" xfId="20717" hidden="1" xr:uid="{00000000-0005-0000-0000-0000D85F0000}"/>
    <cellStyle name="Commentaire 8" xfId="20764" hidden="1" xr:uid="{00000000-0005-0000-0000-0000D95F0000}"/>
    <cellStyle name="Commentaire 8" xfId="20811" hidden="1" xr:uid="{00000000-0005-0000-0000-0000DA5F0000}"/>
    <cellStyle name="Commentaire 8" xfId="20856" hidden="1" xr:uid="{00000000-0005-0000-0000-0000DB5F0000}"/>
    <cellStyle name="Commentaire 8" xfId="20895" hidden="1" xr:uid="{00000000-0005-0000-0000-0000DC5F0000}"/>
    <cellStyle name="Commentaire 8" xfId="20932" hidden="1" xr:uid="{00000000-0005-0000-0000-0000DD5F0000}"/>
    <cellStyle name="Commentaire 8" xfId="20966" hidden="1" xr:uid="{00000000-0005-0000-0000-0000DE5F0000}"/>
    <cellStyle name="Commentaire 8" xfId="21070" hidden="1" xr:uid="{00000000-0005-0000-0000-0000DF5F0000}"/>
    <cellStyle name="Commentaire 8" xfId="21123" hidden="1" xr:uid="{00000000-0005-0000-0000-0000E05F0000}"/>
    <cellStyle name="Commentaire 8" xfId="21194" hidden="1" xr:uid="{00000000-0005-0000-0000-0000E15F0000}"/>
    <cellStyle name="Commentaire 8" xfId="21240" hidden="1" xr:uid="{00000000-0005-0000-0000-0000E25F0000}"/>
    <cellStyle name="Commentaire 8" xfId="21284" hidden="1" xr:uid="{00000000-0005-0000-0000-0000E35F0000}"/>
    <cellStyle name="Commentaire 8" xfId="21323" hidden="1" xr:uid="{00000000-0005-0000-0000-0000E45F0000}"/>
    <cellStyle name="Commentaire 8" xfId="21359" hidden="1" xr:uid="{00000000-0005-0000-0000-0000E55F0000}"/>
    <cellStyle name="Commentaire 8" xfId="21394" hidden="1" xr:uid="{00000000-0005-0000-0000-0000E65F0000}"/>
    <cellStyle name="Commentaire 8" xfId="21434" hidden="1" xr:uid="{00000000-0005-0000-0000-0000E75F0000}"/>
    <cellStyle name="Commentaire 8" xfId="21600" hidden="1" xr:uid="{00000000-0005-0000-0000-0000E85F0000}"/>
    <cellStyle name="Commentaire 8" xfId="21693" hidden="1" xr:uid="{00000000-0005-0000-0000-0000E95F0000}"/>
    <cellStyle name="Commentaire 8" xfId="21741" hidden="1" xr:uid="{00000000-0005-0000-0000-0000EA5F0000}"/>
    <cellStyle name="Commentaire 8" xfId="21791" hidden="1" xr:uid="{00000000-0005-0000-0000-0000EB5F0000}"/>
    <cellStyle name="Commentaire 8" xfId="21841" hidden="1" xr:uid="{00000000-0005-0000-0000-0000EC5F0000}"/>
    <cellStyle name="Commentaire 8" xfId="21891" hidden="1" xr:uid="{00000000-0005-0000-0000-0000ED5F0000}"/>
    <cellStyle name="Commentaire 8" xfId="21940" hidden="1" xr:uid="{00000000-0005-0000-0000-0000EE5F0000}"/>
    <cellStyle name="Commentaire 8" xfId="21989" hidden="1" xr:uid="{00000000-0005-0000-0000-0000EF5F0000}"/>
    <cellStyle name="Commentaire 8" xfId="22036" hidden="1" xr:uid="{00000000-0005-0000-0000-0000F05F0000}"/>
    <cellStyle name="Commentaire 8" xfId="22083" hidden="1" xr:uid="{00000000-0005-0000-0000-0000F15F0000}"/>
    <cellStyle name="Commentaire 8" xfId="22128" hidden="1" xr:uid="{00000000-0005-0000-0000-0000F25F0000}"/>
    <cellStyle name="Commentaire 8" xfId="22167" hidden="1" xr:uid="{00000000-0005-0000-0000-0000F35F0000}"/>
    <cellStyle name="Commentaire 8" xfId="22204" hidden="1" xr:uid="{00000000-0005-0000-0000-0000F45F0000}"/>
    <cellStyle name="Commentaire 8" xfId="22238" hidden="1" xr:uid="{00000000-0005-0000-0000-0000F55F0000}"/>
    <cellStyle name="Commentaire 8" xfId="22340" hidden="1" xr:uid="{00000000-0005-0000-0000-0000F65F0000}"/>
    <cellStyle name="Commentaire 8" xfId="22391" hidden="1" xr:uid="{00000000-0005-0000-0000-0000F75F0000}"/>
    <cellStyle name="Commentaire 8" xfId="22461" hidden="1" xr:uid="{00000000-0005-0000-0000-0000F85F0000}"/>
    <cellStyle name="Commentaire 8" xfId="22507" hidden="1" xr:uid="{00000000-0005-0000-0000-0000F95F0000}"/>
    <cellStyle name="Commentaire 8" xfId="22551" hidden="1" xr:uid="{00000000-0005-0000-0000-0000FA5F0000}"/>
    <cellStyle name="Commentaire 8" xfId="22590" hidden="1" xr:uid="{00000000-0005-0000-0000-0000FB5F0000}"/>
    <cellStyle name="Commentaire 8" xfId="22626" hidden="1" xr:uid="{00000000-0005-0000-0000-0000FC5F0000}"/>
    <cellStyle name="Commentaire 8" xfId="22661" hidden="1" xr:uid="{00000000-0005-0000-0000-0000FD5F0000}"/>
    <cellStyle name="Commentaire 8" xfId="22700" hidden="1" xr:uid="{00000000-0005-0000-0000-0000FE5F0000}"/>
    <cellStyle name="Commentaire 8" xfId="21540" hidden="1" xr:uid="{00000000-0005-0000-0000-0000FF5F0000}"/>
    <cellStyle name="Commentaire 8" xfId="15514" hidden="1" xr:uid="{00000000-0005-0000-0000-000000600000}"/>
    <cellStyle name="Commentaire 8" xfId="22784" hidden="1" xr:uid="{00000000-0005-0000-0000-000001600000}"/>
    <cellStyle name="Commentaire 8" xfId="22834" hidden="1" xr:uid="{00000000-0005-0000-0000-000002600000}"/>
    <cellStyle name="Commentaire 8" xfId="22884" hidden="1" xr:uid="{00000000-0005-0000-0000-000003600000}"/>
    <cellStyle name="Commentaire 8" xfId="22934" hidden="1" xr:uid="{00000000-0005-0000-0000-000004600000}"/>
    <cellStyle name="Commentaire 8" xfId="22982" hidden="1" xr:uid="{00000000-0005-0000-0000-000005600000}"/>
    <cellStyle name="Commentaire 8" xfId="23031" hidden="1" xr:uid="{00000000-0005-0000-0000-000006600000}"/>
    <cellStyle name="Commentaire 8" xfId="23077" hidden="1" xr:uid="{00000000-0005-0000-0000-000007600000}"/>
    <cellStyle name="Commentaire 8" xfId="23124" hidden="1" xr:uid="{00000000-0005-0000-0000-000008600000}"/>
    <cellStyle name="Commentaire 8" xfId="23169" hidden="1" xr:uid="{00000000-0005-0000-0000-000009600000}"/>
    <cellStyle name="Commentaire 8" xfId="23208" hidden="1" xr:uid="{00000000-0005-0000-0000-00000A600000}"/>
    <cellStyle name="Commentaire 8" xfId="23245" hidden="1" xr:uid="{00000000-0005-0000-0000-00000B600000}"/>
    <cellStyle name="Commentaire 8" xfId="23279" hidden="1" xr:uid="{00000000-0005-0000-0000-00000C600000}"/>
    <cellStyle name="Commentaire 8" xfId="23382" hidden="1" xr:uid="{00000000-0005-0000-0000-00000D600000}"/>
    <cellStyle name="Commentaire 8" xfId="23435" hidden="1" xr:uid="{00000000-0005-0000-0000-00000E600000}"/>
    <cellStyle name="Commentaire 8" xfId="23505" hidden="1" xr:uid="{00000000-0005-0000-0000-00000F600000}"/>
    <cellStyle name="Commentaire 8" xfId="23551" hidden="1" xr:uid="{00000000-0005-0000-0000-000010600000}"/>
    <cellStyle name="Commentaire 8" xfId="23595" hidden="1" xr:uid="{00000000-0005-0000-0000-000011600000}"/>
    <cellStyle name="Commentaire 8" xfId="23634" hidden="1" xr:uid="{00000000-0005-0000-0000-000012600000}"/>
    <cellStyle name="Commentaire 8" xfId="23670" hidden="1" xr:uid="{00000000-0005-0000-0000-000013600000}"/>
    <cellStyle name="Commentaire 8" xfId="23705" hidden="1" xr:uid="{00000000-0005-0000-0000-000014600000}"/>
    <cellStyle name="Commentaire 8" xfId="23742" hidden="1" xr:uid="{00000000-0005-0000-0000-000015600000}"/>
    <cellStyle name="Commentaire 8" xfId="23901" hidden="1" xr:uid="{00000000-0005-0000-0000-000016600000}"/>
    <cellStyle name="Commentaire 8" xfId="23993" hidden="1" xr:uid="{00000000-0005-0000-0000-000017600000}"/>
    <cellStyle name="Commentaire 8" xfId="24041" hidden="1" xr:uid="{00000000-0005-0000-0000-000018600000}"/>
    <cellStyle name="Commentaire 8" xfId="24091" hidden="1" xr:uid="{00000000-0005-0000-0000-000019600000}"/>
    <cellStyle name="Commentaire 8" xfId="24141" hidden="1" xr:uid="{00000000-0005-0000-0000-00001A600000}"/>
    <cellStyle name="Commentaire 8" xfId="24191" hidden="1" xr:uid="{00000000-0005-0000-0000-00001B600000}"/>
    <cellStyle name="Commentaire 8" xfId="24240" hidden="1" xr:uid="{00000000-0005-0000-0000-00001C600000}"/>
    <cellStyle name="Commentaire 8" xfId="24289" hidden="1" xr:uid="{00000000-0005-0000-0000-00001D600000}"/>
    <cellStyle name="Commentaire 8" xfId="24336" hidden="1" xr:uid="{00000000-0005-0000-0000-00001E600000}"/>
    <cellStyle name="Commentaire 8" xfId="24383" hidden="1" xr:uid="{00000000-0005-0000-0000-00001F600000}"/>
    <cellStyle name="Commentaire 8" xfId="24428" hidden="1" xr:uid="{00000000-0005-0000-0000-000020600000}"/>
    <cellStyle name="Commentaire 8" xfId="24467" hidden="1" xr:uid="{00000000-0005-0000-0000-000021600000}"/>
    <cellStyle name="Commentaire 8" xfId="24504" hidden="1" xr:uid="{00000000-0005-0000-0000-000022600000}"/>
    <cellStyle name="Commentaire 8" xfId="24538" hidden="1" xr:uid="{00000000-0005-0000-0000-000023600000}"/>
    <cellStyle name="Commentaire 8" xfId="24640" hidden="1" xr:uid="{00000000-0005-0000-0000-000024600000}"/>
    <cellStyle name="Commentaire 8" xfId="24691" hidden="1" xr:uid="{00000000-0005-0000-0000-000025600000}"/>
    <cellStyle name="Commentaire 8" xfId="24761" hidden="1" xr:uid="{00000000-0005-0000-0000-000026600000}"/>
    <cellStyle name="Commentaire 8" xfId="24807" hidden="1" xr:uid="{00000000-0005-0000-0000-000027600000}"/>
    <cellStyle name="Commentaire 8" xfId="24851" hidden="1" xr:uid="{00000000-0005-0000-0000-000028600000}"/>
    <cellStyle name="Commentaire 8" xfId="24890" hidden="1" xr:uid="{00000000-0005-0000-0000-000029600000}"/>
    <cellStyle name="Commentaire 8" xfId="24926" hidden="1" xr:uid="{00000000-0005-0000-0000-00002A600000}"/>
    <cellStyle name="Commentaire 8" xfId="24961" hidden="1" xr:uid="{00000000-0005-0000-0000-00002B600000}"/>
    <cellStyle name="Commentaire 8" xfId="24998" hidden="1" xr:uid="{00000000-0005-0000-0000-00002C600000}"/>
    <cellStyle name="Commentaire 8" xfId="23841" hidden="1" xr:uid="{00000000-0005-0000-0000-00002D600000}"/>
    <cellStyle name="Commentaire 8" xfId="15516" hidden="1" xr:uid="{00000000-0005-0000-0000-00002E600000}"/>
    <cellStyle name="Commentaire 8" xfId="25083" hidden="1" xr:uid="{00000000-0005-0000-0000-00002F600000}"/>
    <cellStyle name="Commentaire 8" xfId="25133" hidden="1" xr:uid="{00000000-0005-0000-0000-000030600000}"/>
    <cellStyle name="Commentaire 8" xfId="25183" hidden="1" xr:uid="{00000000-0005-0000-0000-000031600000}"/>
    <cellStyle name="Commentaire 8" xfId="25233" hidden="1" xr:uid="{00000000-0005-0000-0000-000032600000}"/>
    <cellStyle name="Commentaire 8" xfId="25282" hidden="1" xr:uid="{00000000-0005-0000-0000-000033600000}"/>
    <cellStyle name="Commentaire 8" xfId="25331" hidden="1" xr:uid="{00000000-0005-0000-0000-000034600000}"/>
    <cellStyle name="Commentaire 8" xfId="25378" hidden="1" xr:uid="{00000000-0005-0000-0000-000035600000}"/>
    <cellStyle name="Commentaire 8" xfId="25424" hidden="1" xr:uid="{00000000-0005-0000-0000-000036600000}"/>
    <cellStyle name="Commentaire 8" xfId="25468" hidden="1" xr:uid="{00000000-0005-0000-0000-000037600000}"/>
    <cellStyle name="Commentaire 8" xfId="25506" hidden="1" xr:uid="{00000000-0005-0000-0000-000038600000}"/>
    <cellStyle name="Commentaire 8" xfId="25543" hidden="1" xr:uid="{00000000-0005-0000-0000-000039600000}"/>
    <cellStyle name="Commentaire 8" xfId="25577" hidden="1" xr:uid="{00000000-0005-0000-0000-00003A600000}"/>
    <cellStyle name="Commentaire 8" xfId="25678" hidden="1" xr:uid="{00000000-0005-0000-0000-00003B600000}"/>
    <cellStyle name="Commentaire 8" xfId="25731" hidden="1" xr:uid="{00000000-0005-0000-0000-00003C600000}"/>
    <cellStyle name="Commentaire 8" xfId="25800" hidden="1" xr:uid="{00000000-0005-0000-0000-00003D600000}"/>
    <cellStyle name="Commentaire 8" xfId="25846" hidden="1" xr:uid="{00000000-0005-0000-0000-00003E600000}"/>
    <cellStyle name="Commentaire 8" xfId="25890" hidden="1" xr:uid="{00000000-0005-0000-0000-00003F600000}"/>
    <cellStyle name="Commentaire 8" xfId="25929" hidden="1" xr:uid="{00000000-0005-0000-0000-000040600000}"/>
    <cellStyle name="Commentaire 8" xfId="25965" hidden="1" xr:uid="{00000000-0005-0000-0000-000041600000}"/>
    <cellStyle name="Commentaire 8" xfId="26000" hidden="1" xr:uid="{00000000-0005-0000-0000-000042600000}"/>
    <cellStyle name="Commentaire 8" xfId="26036" hidden="1" xr:uid="{00000000-0005-0000-0000-000043600000}"/>
    <cellStyle name="Commentaire 8" xfId="26166" hidden="1" xr:uid="{00000000-0005-0000-0000-000044600000}"/>
    <cellStyle name="Commentaire 8" xfId="26258" hidden="1" xr:uid="{00000000-0005-0000-0000-000045600000}"/>
    <cellStyle name="Commentaire 8" xfId="26306" hidden="1" xr:uid="{00000000-0005-0000-0000-000046600000}"/>
    <cellStyle name="Commentaire 8" xfId="26356" hidden="1" xr:uid="{00000000-0005-0000-0000-000047600000}"/>
    <cellStyle name="Commentaire 8" xfId="26406" hidden="1" xr:uid="{00000000-0005-0000-0000-000048600000}"/>
    <cellStyle name="Commentaire 8" xfId="26456" hidden="1" xr:uid="{00000000-0005-0000-0000-000049600000}"/>
    <cellStyle name="Commentaire 8" xfId="26505" hidden="1" xr:uid="{00000000-0005-0000-0000-00004A600000}"/>
    <cellStyle name="Commentaire 8" xfId="26554" hidden="1" xr:uid="{00000000-0005-0000-0000-00004B600000}"/>
    <cellStyle name="Commentaire 8" xfId="26601" hidden="1" xr:uid="{00000000-0005-0000-0000-00004C600000}"/>
    <cellStyle name="Commentaire 8" xfId="26648" hidden="1" xr:uid="{00000000-0005-0000-0000-00004D600000}"/>
    <cellStyle name="Commentaire 8" xfId="26693" hidden="1" xr:uid="{00000000-0005-0000-0000-00004E600000}"/>
    <cellStyle name="Commentaire 8" xfId="26732" hidden="1" xr:uid="{00000000-0005-0000-0000-00004F600000}"/>
    <cellStyle name="Commentaire 8" xfId="26769" hidden="1" xr:uid="{00000000-0005-0000-0000-000050600000}"/>
    <cellStyle name="Commentaire 8" xfId="26803" hidden="1" xr:uid="{00000000-0005-0000-0000-000051600000}"/>
    <cellStyle name="Commentaire 8" xfId="26904" hidden="1" xr:uid="{00000000-0005-0000-0000-000052600000}"/>
    <cellStyle name="Commentaire 8" xfId="26955" hidden="1" xr:uid="{00000000-0005-0000-0000-000053600000}"/>
    <cellStyle name="Commentaire 8" xfId="27024" hidden="1" xr:uid="{00000000-0005-0000-0000-000054600000}"/>
    <cellStyle name="Commentaire 8" xfId="27070" hidden="1" xr:uid="{00000000-0005-0000-0000-000055600000}"/>
    <cellStyle name="Commentaire 8" xfId="27114" hidden="1" xr:uid="{00000000-0005-0000-0000-000056600000}"/>
    <cellStyle name="Commentaire 8" xfId="27153" hidden="1" xr:uid="{00000000-0005-0000-0000-000057600000}"/>
    <cellStyle name="Commentaire 8" xfId="27189" hidden="1" xr:uid="{00000000-0005-0000-0000-000058600000}"/>
    <cellStyle name="Commentaire 8" xfId="27224" hidden="1" xr:uid="{00000000-0005-0000-0000-000059600000}"/>
    <cellStyle name="Commentaire 8" xfId="27260" hidden="1" xr:uid="{00000000-0005-0000-0000-00005A600000}"/>
    <cellStyle name="Commentaire 8" xfId="26107" hidden="1" xr:uid="{00000000-0005-0000-0000-00005B600000}"/>
    <cellStyle name="Commentaire 8" xfId="21458" hidden="1" xr:uid="{00000000-0005-0000-0000-00005C600000}"/>
    <cellStyle name="Commentaire 8" xfId="27318" hidden="1" xr:uid="{00000000-0005-0000-0000-00005D600000}"/>
    <cellStyle name="Commentaire 8" xfId="27367" hidden="1" xr:uid="{00000000-0005-0000-0000-00005E600000}"/>
    <cellStyle name="Commentaire 8" xfId="27416" hidden="1" xr:uid="{00000000-0005-0000-0000-00005F600000}"/>
    <cellStyle name="Commentaire 8" xfId="27465" hidden="1" xr:uid="{00000000-0005-0000-0000-000060600000}"/>
    <cellStyle name="Commentaire 8" xfId="27513" hidden="1" xr:uid="{00000000-0005-0000-0000-000061600000}"/>
    <cellStyle name="Commentaire 8" xfId="27561" hidden="1" xr:uid="{00000000-0005-0000-0000-000062600000}"/>
    <cellStyle name="Commentaire 8" xfId="27607" hidden="1" xr:uid="{00000000-0005-0000-0000-000063600000}"/>
    <cellStyle name="Commentaire 8" xfId="27654" hidden="1" xr:uid="{00000000-0005-0000-0000-000064600000}"/>
    <cellStyle name="Commentaire 8" xfId="27699" hidden="1" xr:uid="{00000000-0005-0000-0000-000065600000}"/>
    <cellStyle name="Commentaire 8" xfId="27738" hidden="1" xr:uid="{00000000-0005-0000-0000-000066600000}"/>
    <cellStyle name="Commentaire 8" xfId="27775" hidden="1" xr:uid="{00000000-0005-0000-0000-000067600000}"/>
    <cellStyle name="Commentaire 8" xfId="27809" hidden="1" xr:uid="{00000000-0005-0000-0000-000068600000}"/>
    <cellStyle name="Commentaire 8" xfId="27909" hidden="1" xr:uid="{00000000-0005-0000-0000-000069600000}"/>
    <cellStyle name="Commentaire 8" xfId="27960" hidden="1" xr:uid="{00000000-0005-0000-0000-00006A600000}"/>
    <cellStyle name="Commentaire 8" xfId="28029" hidden="1" xr:uid="{00000000-0005-0000-0000-00006B600000}"/>
    <cellStyle name="Commentaire 8" xfId="28075" hidden="1" xr:uid="{00000000-0005-0000-0000-00006C600000}"/>
    <cellStyle name="Commentaire 8" xfId="28119" hidden="1" xr:uid="{00000000-0005-0000-0000-00006D600000}"/>
    <cellStyle name="Commentaire 8" xfId="28158" hidden="1" xr:uid="{00000000-0005-0000-0000-00006E600000}"/>
    <cellStyle name="Commentaire 8" xfId="28194" hidden="1" xr:uid="{00000000-0005-0000-0000-00006F600000}"/>
    <cellStyle name="Commentaire 8" xfId="28229" hidden="1" xr:uid="{00000000-0005-0000-0000-000070600000}"/>
    <cellStyle name="Commentaire 8" xfId="28265" hidden="1" xr:uid="{00000000-0005-0000-0000-000071600000}"/>
    <cellStyle name="Commentaire 8" xfId="28373" hidden="1" xr:uid="{00000000-0005-0000-0000-000072600000}"/>
    <cellStyle name="Commentaire 8" xfId="28464" hidden="1" xr:uid="{00000000-0005-0000-0000-000073600000}"/>
    <cellStyle name="Commentaire 8" xfId="28512" hidden="1" xr:uid="{00000000-0005-0000-0000-000074600000}"/>
    <cellStyle name="Commentaire 8" xfId="28562" hidden="1" xr:uid="{00000000-0005-0000-0000-000075600000}"/>
    <cellStyle name="Commentaire 8" xfId="28612" hidden="1" xr:uid="{00000000-0005-0000-0000-000076600000}"/>
    <cellStyle name="Commentaire 8" xfId="28662" hidden="1" xr:uid="{00000000-0005-0000-0000-000077600000}"/>
    <cellStyle name="Commentaire 8" xfId="28711" hidden="1" xr:uid="{00000000-0005-0000-0000-000078600000}"/>
    <cellStyle name="Commentaire 8" xfId="28760" hidden="1" xr:uid="{00000000-0005-0000-0000-000079600000}"/>
    <cellStyle name="Commentaire 8" xfId="28807" hidden="1" xr:uid="{00000000-0005-0000-0000-00007A600000}"/>
    <cellStyle name="Commentaire 8" xfId="28854" hidden="1" xr:uid="{00000000-0005-0000-0000-00007B600000}"/>
    <cellStyle name="Commentaire 8" xfId="28899" hidden="1" xr:uid="{00000000-0005-0000-0000-00007C600000}"/>
    <cellStyle name="Commentaire 8" xfId="28938" hidden="1" xr:uid="{00000000-0005-0000-0000-00007D600000}"/>
    <cellStyle name="Commentaire 8" xfId="28975" hidden="1" xr:uid="{00000000-0005-0000-0000-00007E600000}"/>
    <cellStyle name="Commentaire 8" xfId="29009" hidden="1" xr:uid="{00000000-0005-0000-0000-00007F600000}"/>
    <cellStyle name="Commentaire 8" xfId="29109" hidden="1" xr:uid="{00000000-0005-0000-0000-000080600000}"/>
    <cellStyle name="Commentaire 8" xfId="29160" hidden="1" xr:uid="{00000000-0005-0000-0000-000081600000}"/>
    <cellStyle name="Commentaire 8" xfId="29229" hidden="1" xr:uid="{00000000-0005-0000-0000-000082600000}"/>
    <cellStyle name="Commentaire 8" xfId="29275" hidden="1" xr:uid="{00000000-0005-0000-0000-000083600000}"/>
    <cellStyle name="Commentaire 8" xfId="29319" hidden="1" xr:uid="{00000000-0005-0000-0000-000084600000}"/>
    <cellStyle name="Commentaire 8" xfId="29358" hidden="1" xr:uid="{00000000-0005-0000-0000-000085600000}"/>
    <cellStyle name="Commentaire 8" xfId="29394" hidden="1" xr:uid="{00000000-0005-0000-0000-000086600000}"/>
    <cellStyle name="Commentaire 8" xfId="29429" hidden="1" xr:uid="{00000000-0005-0000-0000-000087600000}"/>
    <cellStyle name="Commentaire 8" xfId="29465" hidden="1" xr:uid="{00000000-0005-0000-0000-000088600000}"/>
    <cellStyle name="Commentaire 8" xfId="28315" hidden="1" xr:uid="{00000000-0005-0000-0000-000089600000}"/>
    <cellStyle name="Commentaire 8" xfId="29606" hidden="1" xr:uid="{00000000-0005-0000-0000-00008A600000}"/>
    <cellStyle name="Commentaire 8" xfId="29654" hidden="1" xr:uid="{00000000-0005-0000-0000-00008B600000}"/>
    <cellStyle name="Commentaire 8" xfId="29703" hidden="1" xr:uid="{00000000-0005-0000-0000-00008C600000}"/>
    <cellStyle name="Commentaire 8" xfId="29752" hidden="1" xr:uid="{00000000-0005-0000-0000-00008D600000}"/>
    <cellStyle name="Commentaire 8" xfId="29801" hidden="1" xr:uid="{00000000-0005-0000-0000-00008E600000}"/>
    <cellStyle name="Commentaire 8" xfId="29849" hidden="1" xr:uid="{00000000-0005-0000-0000-00008F600000}"/>
    <cellStyle name="Commentaire 8" xfId="29897" hidden="1" xr:uid="{00000000-0005-0000-0000-000090600000}"/>
    <cellStyle name="Commentaire 8" xfId="29943" hidden="1" xr:uid="{00000000-0005-0000-0000-000091600000}"/>
    <cellStyle name="Commentaire 8" xfId="29989" hidden="1" xr:uid="{00000000-0005-0000-0000-000092600000}"/>
    <cellStyle name="Commentaire 8" xfId="30033" hidden="1" xr:uid="{00000000-0005-0000-0000-000093600000}"/>
    <cellStyle name="Commentaire 8" xfId="30071" hidden="1" xr:uid="{00000000-0005-0000-0000-000094600000}"/>
    <cellStyle name="Commentaire 8" xfId="30108" hidden="1" xr:uid="{00000000-0005-0000-0000-000095600000}"/>
    <cellStyle name="Commentaire 8" xfId="30142" hidden="1" xr:uid="{00000000-0005-0000-0000-000096600000}"/>
    <cellStyle name="Commentaire 8" xfId="30241" hidden="1" xr:uid="{00000000-0005-0000-0000-000097600000}"/>
    <cellStyle name="Commentaire 8" xfId="30292" hidden="1" xr:uid="{00000000-0005-0000-0000-000098600000}"/>
    <cellStyle name="Commentaire 8" xfId="30361" hidden="1" xr:uid="{00000000-0005-0000-0000-000099600000}"/>
    <cellStyle name="Commentaire 8" xfId="30407" hidden="1" xr:uid="{00000000-0005-0000-0000-00009A600000}"/>
    <cellStyle name="Commentaire 8" xfId="30451" hidden="1" xr:uid="{00000000-0005-0000-0000-00009B600000}"/>
    <cellStyle name="Commentaire 8" xfId="30490" hidden="1" xr:uid="{00000000-0005-0000-0000-00009C600000}"/>
    <cellStyle name="Commentaire 8" xfId="30526" hidden="1" xr:uid="{00000000-0005-0000-0000-00009D600000}"/>
    <cellStyle name="Commentaire 8" xfId="30561" hidden="1" xr:uid="{00000000-0005-0000-0000-00009E600000}"/>
    <cellStyle name="Commentaire 8" xfId="30597" hidden="1" xr:uid="{00000000-0005-0000-0000-00009F600000}"/>
    <cellStyle name="Commentaire 8" xfId="30705" hidden="1" xr:uid="{00000000-0005-0000-0000-0000A0600000}"/>
    <cellStyle name="Commentaire 8" xfId="30796" hidden="1" xr:uid="{00000000-0005-0000-0000-0000A1600000}"/>
    <cellStyle name="Commentaire 8" xfId="30844" hidden="1" xr:uid="{00000000-0005-0000-0000-0000A2600000}"/>
    <cellStyle name="Commentaire 8" xfId="30894" hidden="1" xr:uid="{00000000-0005-0000-0000-0000A3600000}"/>
    <cellStyle name="Commentaire 8" xfId="30944" hidden="1" xr:uid="{00000000-0005-0000-0000-0000A4600000}"/>
    <cellStyle name="Commentaire 8" xfId="30994" hidden="1" xr:uid="{00000000-0005-0000-0000-0000A5600000}"/>
    <cellStyle name="Commentaire 8" xfId="31043" hidden="1" xr:uid="{00000000-0005-0000-0000-0000A6600000}"/>
    <cellStyle name="Commentaire 8" xfId="31092" hidden="1" xr:uid="{00000000-0005-0000-0000-0000A7600000}"/>
    <cellStyle name="Commentaire 8" xfId="31139" hidden="1" xr:uid="{00000000-0005-0000-0000-0000A8600000}"/>
    <cellStyle name="Commentaire 8" xfId="31186" hidden="1" xr:uid="{00000000-0005-0000-0000-0000A9600000}"/>
    <cellStyle name="Commentaire 8" xfId="31231" hidden="1" xr:uid="{00000000-0005-0000-0000-0000AA600000}"/>
    <cellStyle name="Commentaire 8" xfId="31270" hidden="1" xr:uid="{00000000-0005-0000-0000-0000AB600000}"/>
    <cellStyle name="Commentaire 8" xfId="31307" hidden="1" xr:uid="{00000000-0005-0000-0000-0000AC600000}"/>
    <cellStyle name="Commentaire 8" xfId="31341" hidden="1" xr:uid="{00000000-0005-0000-0000-0000AD600000}"/>
    <cellStyle name="Commentaire 8" xfId="31441" hidden="1" xr:uid="{00000000-0005-0000-0000-0000AE600000}"/>
    <cellStyle name="Commentaire 8" xfId="31492" hidden="1" xr:uid="{00000000-0005-0000-0000-0000AF600000}"/>
    <cellStyle name="Commentaire 8" xfId="31561" hidden="1" xr:uid="{00000000-0005-0000-0000-0000B0600000}"/>
    <cellStyle name="Commentaire 8" xfId="31607" hidden="1" xr:uid="{00000000-0005-0000-0000-0000B1600000}"/>
    <cellStyle name="Commentaire 8" xfId="31651" hidden="1" xr:uid="{00000000-0005-0000-0000-0000B2600000}"/>
    <cellStyle name="Commentaire 8" xfId="31690" hidden="1" xr:uid="{00000000-0005-0000-0000-0000B3600000}"/>
    <cellStyle name="Commentaire 8" xfId="31726" hidden="1" xr:uid="{00000000-0005-0000-0000-0000B4600000}"/>
    <cellStyle name="Commentaire 8" xfId="31761" hidden="1" xr:uid="{00000000-0005-0000-0000-0000B5600000}"/>
    <cellStyle name="Commentaire 8" xfId="31797" hidden="1" xr:uid="{00000000-0005-0000-0000-0000B6600000}"/>
    <cellStyle name="Commentaire 8" xfId="30647" xr:uid="{00000000-0005-0000-0000-0000B7600000}"/>
    <cellStyle name="Commentaire 9" xfId="156" hidden="1" xr:uid="{00000000-0005-0000-0000-0000B8600000}"/>
    <cellStyle name="Commentaire 9" xfId="258" hidden="1" xr:uid="{00000000-0005-0000-0000-0000B9600000}"/>
    <cellStyle name="Commentaire 9" xfId="178" hidden="1" xr:uid="{00000000-0005-0000-0000-0000BA600000}"/>
    <cellStyle name="Commentaire 9" xfId="272" hidden="1" xr:uid="{00000000-0005-0000-0000-0000BB600000}"/>
    <cellStyle name="Commentaire 9" xfId="204" hidden="1" xr:uid="{00000000-0005-0000-0000-0000BC600000}"/>
    <cellStyle name="Commentaire 9" xfId="211" hidden="1" xr:uid="{00000000-0005-0000-0000-0000BD600000}"/>
    <cellStyle name="Commentaire 9" xfId="292" hidden="1" xr:uid="{00000000-0005-0000-0000-0000BE600000}"/>
    <cellStyle name="Commentaire 9" xfId="339" hidden="1" xr:uid="{00000000-0005-0000-0000-0000BF600000}"/>
    <cellStyle name="Commentaire 9" xfId="389" hidden="1" xr:uid="{00000000-0005-0000-0000-0000C0600000}"/>
    <cellStyle name="Commentaire 9" xfId="439" hidden="1" xr:uid="{00000000-0005-0000-0000-0000C1600000}"/>
    <cellStyle name="Commentaire 9" xfId="488" hidden="1" xr:uid="{00000000-0005-0000-0000-0000C2600000}"/>
    <cellStyle name="Commentaire 9" xfId="537" hidden="1" xr:uid="{00000000-0005-0000-0000-0000C3600000}"/>
    <cellStyle name="Commentaire 9" xfId="585" hidden="1" xr:uid="{00000000-0005-0000-0000-0000C4600000}"/>
    <cellStyle name="Commentaire 9" xfId="632" hidden="1" xr:uid="{00000000-0005-0000-0000-0000C5600000}"/>
    <cellStyle name="Commentaire 9" xfId="910" hidden="1" xr:uid="{00000000-0005-0000-0000-0000C6600000}"/>
    <cellStyle name="Commentaire 9" xfId="943" hidden="1" xr:uid="{00000000-0005-0000-0000-0000C7600000}"/>
    <cellStyle name="Commentaire 9" xfId="1008" hidden="1" xr:uid="{00000000-0005-0000-0000-0000C8600000}"/>
    <cellStyle name="Commentaire 9" xfId="1054" hidden="1" xr:uid="{00000000-0005-0000-0000-0000C9600000}"/>
    <cellStyle name="Commentaire 9" xfId="1098" hidden="1" xr:uid="{00000000-0005-0000-0000-0000CA600000}"/>
    <cellStyle name="Commentaire 9" xfId="1137" hidden="1" xr:uid="{00000000-0005-0000-0000-0000CB600000}"/>
    <cellStyle name="Commentaire 9" xfId="1173" hidden="1" xr:uid="{00000000-0005-0000-0000-0000CC600000}"/>
    <cellStyle name="Commentaire 9" xfId="1208" hidden="1" xr:uid="{00000000-0005-0000-0000-0000CD600000}"/>
    <cellStyle name="Commentaire 9" xfId="1277" hidden="1" xr:uid="{00000000-0005-0000-0000-0000CE600000}"/>
    <cellStyle name="Commentaire 9" xfId="1532" hidden="1" xr:uid="{00000000-0005-0000-0000-0000CF600000}"/>
    <cellStyle name="Commentaire 9" xfId="1634" hidden="1" xr:uid="{00000000-0005-0000-0000-0000D0600000}"/>
    <cellStyle name="Commentaire 9" xfId="1554" hidden="1" xr:uid="{00000000-0005-0000-0000-0000D1600000}"/>
    <cellStyle name="Commentaire 9" xfId="1648" hidden="1" xr:uid="{00000000-0005-0000-0000-0000D2600000}"/>
    <cellStyle name="Commentaire 9" xfId="1580" hidden="1" xr:uid="{00000000-0005-0000-0000-0000D3600000}"/>
    <cellStyle name="Commentaire 9" xfId="1587" hidden="1" xr:uid="{00000000-0005-0000-0000-0000D4600000}"/>
    <cellStyle name="Commentaire 9" xfId="1668" hidden="1" xr:uid="{00000000-0005-0000-0000-0000D5600000}"/>
    <cellStyle name="Commentaire 9" xfId="1715" hidden="1" xr:uid="{00000000-0005-0000-0000-0000D6600000}"/>
    <cellStyle name="Commentaire 9" xfId="1765" hidden="1" xr:uid="{00000000-0005-0000-0000-0000D7600000}"/>
    <cellStyle name="Commentaire 9" xfId="1815" hidden="1" xr:uid="{00000000-0005-0000-0000-0000D8600000}"/>
    <cellStyle name="Commentaire 9" xfId="1864" hidden="1" xr:uid="{00000000-0005-0000-0000-0000D9600000}"/>
    <cellStyle name="Commentaire 9" xfId="1913" hidden="1" xr:uid="{00000000-0005-0000-0000-0000DA600000}"/>
    <cellStyle name="Commentaire 9" xfId="1961" hidden="1" xr:uid="{00000000-0005-0000-0000-0000DB600000}"/>
    <cellStyle name="Commentaire 9" xfId="2008" hidden="1" xr:uid="{00000000-0005-0000-0000-0000DC600000}"/>
    <cellStyle name="Commentaire 9" xfId="2286" hidden="1" xr:uid="{00000000-0005-0000-0000-0000DD600000}"/>
    <cellStyle name="Commentaire 9" xfId="2319" hidden="1" xr:uid="{00000000-0005-0000-0000-0000DE600000}"/>
    <cellStyle name="Commentaire 9" xfId="2384" hidden="1" xr:uid="{00000000-0005-0000-0000-0000DF600000}"/>
    <cellStyle name="Commentaire 9" xfId="2430" hidden="1" xr:uid="{00000000-0005-0000-0000-0000E0600000}"/>
    <cellStyle name="Commentaire 9" xfId="2474" hidden="1" xr:uid="{00000000-0005-0000-0000-0000E1600000}"/>
    <cellStyle name="Commentaire 9" xfId="2513" hidden="1" xr:uid="{00000000-0005-0000-0000-0000E2600000}"/>
    <cellStyle name="Commentaire 9" xfId="2549" hidden="1" xr:uid="{00000000-0005-0000-0000-0000E3600000}"/>
    <cellStyle name="Commentaire 9" xfId="2584" hidden="1" xr:uid="{00000000-0005-0000-0000-0000E4600000}"/>
    <cellStyle name="Commentaire 9" xfId="2652" hidden="1" xr:uid="{00000000-0005-0000-0000-0000E5600000}"/>
    <cellStyle name="Commentaire 9" xfId="1451" hidden="1" xr:uid="{00000000-0005-0000-0000-0000E6600000}"/>
    <cellStyle name="Commentaire 9" xfId="2829" hidden="1" xr:uid="{00000000-0005-0000-0000-0000E7600000}"/>
    <cellStyle name="Commentaire 9" xfId="1393" hidden="1" xr:uid="{00000000-0005-0000-0000-0000E8600000}"/>
    <cellStyle name="Commentaire 9" xfId="2843" hidden="1" xr:uid="{00000000-0005-0000-0000-0000E9600000}"/>
    <cellStyle name="Commentaire 9" xfId="2776" hidden="1" xr:uid="{00000000-0005-0000-0000-0000EA600000}"/>
    <cellStyle name="Commentaire 9" xfId="2783" hidden="1" xr:uid="{00000000-0005-0000-0000-0000EB600000}"/>
    <cellStyle name="Commentaire 9" xfId="2863" hidden="1" xr:uid="{00000000-0005-0000-0000-0000EC600000}"/>
    <cellStyle name="Commentaire 9" xfId="2910" hidden="1" xr:uid="{00000000-0005-0000-0000-0000ED600000}"/>
    <cellStyle name="Commentaire 9" xfId="2959" hidden="1" xr:uid="{00000000-0005-0000-0000-0000EE600000}"/>
    <cellStyle name="Commentaire 9" xfId="3009" hidden="1" xr:uid="{00000000-0005-0000-0000-0000EF600000}"/>
    <cellStyle name="Commentaire 9" xfId="3058" hidden="1" xr:uid="{00000000-0005-0000-0000-0000F0600000}"/>
    <cellStyle name="Commentaire 9" xfId="3107" hidden="1" xr:uid="{00000000-0005-0000-0000-0000F1600000}"/>
    <cellStyle name="Commentaire 9" xfId="3155" hidden="1" xr:uid="{00000000-0005-0000-0000-0000F2600000}"/>
    <cellStyle name="Commentaire 9" xfId="3202" hidden="1" xr:uid="{00000000-0005-0000-0000-0000F3600000}"/>
    <cellStyle name="Commentaire 9" xfId="3479" hidden="1" xr:uid="{00000000-0005-0000-0000-0000F4600000}"/>
    <cellStyle name="Commentaire 9" xfId="3512" hidden="1" xr:uid="{00000000-0005-0000-0000-0000F5600000}"/>
    <cellStyle name="Commentaire 9" xfId="3576" hidden="1" xr:uid="{00000000-0005-0000-0000-0000F6600000}"/>
    <cellStyle name="Commentaire 9" xfId="3622" hidden="1" xr:uid="{00000000-0005-0000-0000-0000F7600000}"/>
    <cellStyle name="Commentaire 9" xfId="3666" hidden="1" xr:uid="{00000000-0005-0000-0000-0000F8600000}"/>
    <cellStyle name="Commentaire 9" xfId="3705" hidden="1" xr:uid="{00000000-0005-0000-0000-0000F9600000}"/>
    <cellStyle name="Commentaire 9" xfId="3741" hidden="1" xr:uid="{00000000-0005-0000-0000-0000FA600000}"/>
    <cellStyle name="Commentaire 9" xfId="3776" hidden="1" xr:uid="{00000000-0005-0000-0000-0000FB600000}"/>
    <cellStyle name="Commentaire 9" xfId="3843" hidden="1" xr:uid="{00000000-0005-0000-0000-0000FC600000}"/>
    <cellStyle name="Commentaire 9" xfId="2691" hidden="1" xr:uid="{00000000-0005-0000-0000-0000FD600000}"/>
    <cellStyle name="Commentaire 9" xfId="3939" hidden="1" xr:uid="{00000000-0005-0000-0000-0000FE600000}"/>
    <cellStyle name="Commentaire 9" xfId="2679" hidden="1" xr:uid="{00000000-0005-0000-0000-0000FF600000}"/>
    <cellStyle name="Commentaire 9" xfId="3953" hidden="1" xr:uid="{00000000-0005-0000-0000-000000610000}"/>
    <cellStyle name="Commentaire 9" xfId="3875" hidden="1" xr:uid="{00000000-0005-0000-0000-000001610000}"/>
    <cellStyle name="Commentaire 9" xfId="2720" hidden="1" xr:uid="{00000000-0005-0000-0000-000002610000}"/>
    <cellStyle name="Commentaire 9" xfId="3973" hidden="1" xr:uid="{00000000-0005-0000-0000-000003610000}"/>
    <cellStyle name="Commentaire 9" xfId="4020" hidden="1" xr:uid="{00000000-0005-0000-0000-000004610000}"/>
    <cellStyle name="Commentaire 9" xfId="4070" hidden="1" xr:uid="{00000000-0005-0000-0000-000005610000}"/>
    <cellStyle name="Commentaire 9" xfId="4120" hidden="1" xr:uid="{00000000-0005-0000-0000-000006610000}"/>
    <cellStyle name="Commentaire 9" xfId="4169" hidden="1" xr:uid="{00000000-0005-0000-0000-000007610000}"/>
    <cellStyle name="Commentaire 9" xfId="4218" hidden="1" xr:uid="{00000000-0005-0000-0000-000008610000}"/>
    <cellStyle name="Commentaire 9" xfId="4266" hidden="1" xr:uid="{00000000-0005-0000-0000-000009610000}"/>
    <cellStyle name="Commentaire 9" xfId="4313" hidden="1" xr:uid="{00000000-0005-0000-0000-00000A610000}"/>
    <cellStyle name="Commentaire 9" xfId="4585" hidden="1" xr:uid="{00000000-0005-0000-0000-00000B610000}"/>
    <cellStyle name="Commentaire 9" xfId="4617" hidden="1" xr:uid="{00000000-0005-0000-0000-00000C610000}"/>
    <cellStyle name="Commentaire 9" xfId="4680" hidden="1" xr:uid="{00000000-0005-0000-0000-00000D610000}"/>
    <cellStyle name="Commentaire 9" xfId="4726" hidden="1" xr:uid="{00000000-0005-0000-0000-00000E610000}"/>
    <cellStyle name="Commentaire 9" xfId="4770" hidden="1" xr:uid="{00000000-0005-0000-0000-00000F610000}"/>
    <cellStyle name="Commentaire 9" xfId="4809" hidden="1" xr:uid="{00000000-0005-0000-0000-000010610000}"/>
    <cellStyle name="Commentaire 9" xfId="4845" hidden="1" xr:uid="{00000000-0005-0000-0000-000011610000}"/>
    <cellStyle name="Commentaire 9" xfId="4880" hidden="1" xr:uid="{00000000-0005-0000-0000-000012610000}"/>
    <cellStyle name="Commentaire 9" xfId="4943" hidden="1" xr:uid="{00000000-0005-0000-0000-000013610000}"/>
    <cellStyle name="Commentaire 9" xfId="4971" hidden="1" xr:uid="{00000000-0005-0000-0000-000014610000}"/>
    <cellStyle name="Commentaire 9" xfId="5040" hidden="1" xr:uid="{00000000-0005-0000-0000-000015610000}"/>
    <cellStyle name="Commentaire 9" xfId="3893" hidden="1" xr:uid="{00000000-0005-0000-0000-000016610000}"/>
    <cellStyle name="Commentaire 9" xfId="5054" hidden="1" xr:uid="{00000000-0005-0000-0000-000017610000}"/>
    <cellStyle name="Commentaire 9" xfId="4988" hidden="1" xr:uid="{00000000-0005-0000-0000-000018610000}"/>
    <cellStyle name="Commentaire 9" xfId="4995" hidden="1" xr:uid="{00000000-0005-0000-0000-000019610000}"/>
    <cellStyle name="Commentaire 9" xfId="5073" hidden="1" xr:uid="{00000000-0005-0000-0000-00001A610000}"/>
    <cellStyle name="Commentaire 9" xfId="5120" hidden="1" xr:uid="{00000000-0005-0000-0000-00001B610000}"/>
    <cellStyle name="Commentaire 9" xfId="5169" hidden="1" xr:uid="{00000000-0005-0000-0000-00001C610000}"/>
    <cellStyle name="Commentaire 9" xfId="5219" hidden="1" xr:uid="{00000000-0005-0000-0000-00001D610000}"/>
    <cellStyle name="Commentaire 9" xfId="5268" hidden="1" xr:uid="{00000000-0005-0000-0000-00001E610000}"/>
    <cellStyle name="Commentaire 9" xfId="5317" hidden="1" xr:uid="{00000000-0005-0000-0000-00001F610000}"/>
    <cellStyle name="Commentaire 9" xfId="5365" hidden="1" xr:uid="{00000000-0005-0000-0000-000020610000}"/>
    <cellStyle name="Commentaire 9" xfId="5412" hidden="1" xr:uid="{00000000-0005-0000-0000-000021610000}"/>
    <cellStyle name="Commentaire 9" xfId="5684" hidden="1" xr:uid="{00000000-0005-0000-0000-000022610000}"/>
    <cellStyle name="Commentaire 9" xfId="5715" hidden="1" xr:uid="{00000000-0005-0000-0000-000023610000}"/>
    <cellStyle name="Commentaire 9" xfId="5777" hidden="1" xr:uid="{00000000-0005-0000-0000-000024610000}"/>
    <cellStyle name="Commentaire 9" xfId="5823" hidden="1" xr:uid="{00000000-0005-0000-0000-000025610000}"/>
    <cellStyle name="Commentaire 9" xfId="5867" hidden="1" xr:uid="{00000000-0005-0000-0000-000026610000}"/>
    <cellStyle name="Commentaire 9" xfId="5906" hidden="1" xr:uid="{00000000-0005-0000-0000-000027610000}"/>
    <cellStyle name="Commentaire 9" xfId="5942" hidden="1" xr:uid="{00000000-0005-0000-0000-000028610000}"/>
    <cellStyle name="Commentaire 9" xfId="5977" hidden="1" xr:uid="{00000000-0005-0000-0000-000029610000}"/>
    <cellStyle name="Commentaire 9" xfId="6040" hidden="1" xr:uid="{00000000-0005-0000-0000-00002A610000}"/>
    <cellStyle name="Commentaire 9" xfId="6215" hidden="1" xr:uid="{00000000-0005-0000-0000-00002B610000}"/>
    <cellStyle name="Commentaire 9" xfId="6317" hidden="1" xr:uid="{00000000-0005-0000-0000-00002C610000}"/>
    <cellStyle name="Commentaire 9" xfId="6237" hidden="1" xr:uid="{00000000-0005-0000-0000-00002D610000}"/>
    <cellStyle name="Commentaire 9" xfId="6331" hidden="1" xr:uid="{00000000-0005-0000-0000-00002E610000}"/>
    <cellStyle name="Commentaire 9" xfId="6263" hidden="1" xr:uid="{00000000-0005-0000-0000-00002F610000}"/>
    <cellStyle name="Commentaire 9" xfId="6270" hidden="1" xr:uid="{00000000-0005-0000-0000-000030610000}"/>
    <cellStyle name="Commentaire 9" xfId="6351" hidden="1" xr:uid="{00000000-0005-0000-0000-000031610000}"/>
    <cellStyle name="Commentaire 9" xfId="6398" hidden="1" xr:uid="{00000000-0005-0000-0000-000032610000}"/>
    <cellStyle name="Commentaire 9" xfId="6448" hidden="1" xr:uid="{00000000-0005-0000-0000-000033610000}"/>
    <cellStyle name="Commentaire 9" xfId="6498" hidden="1" xr:uid="{00000000-0005-0000-0000-000034610000}"/>
    <cellStyle name="Commentaire 9" xfId="6547" hidden="1" xr:uid="{00000000-0005-0000-0000-000035610000}"/>
    <cellStyle name="Commentaire 9" xfId="6596" hidden="1" xr:uid="{00000000-0005-0000-0000-000036610000}"/>
    <cellStyle name="Commentaire 9" xfId="6644" hidden="1" xr:uid="{00000000-0005-0000-0000-000037610000}"/>
    <cellStyle name="Commentaire 9" xfId="6691" hidden="1" xr:uid="{00000000-0005-0000-0000-000038610000}"/>
    <cellStyle name="Commentaire 9" xfId="6967" hidden="1" xr:uid="{00000000-0005-0000-0000-000039610000}"/>
    <cellStyle name="Commentaire 9" xfId="7000" hidden="1" xr:uid="{00000000-0005-0000-0000-00003A610000}"/>
    <cellStyle name="Commentaire 9" xfId="7065" hidden="1" xr:uid="{00000000-0005-0000-0000-00003B610000}"/>
    <cellStyle name="Commentaire 9" xfId="7111" hidden="1" xr:uid="{00000000-0005-0000-0000-00003C610000}"/>
    <cellStyle name="Commentaire 9" xfId="7155" hidden="1" xr:uid="{00000000-0005-0000-0000-00003D610000}"/>
    <cellStyle name="Commentaire 9" xfId="7194" hidden="1" xr:uid="{00000000-0005-0000-0000-00003E610000}"/>
    <cellStyle name="Commentaire 9" xfId="7230" hidden="1" xr:uid="{00000000-0005-0000-0000-00003F610000}"/>
    <cellStyle name="Commentaire 9" xfId="7265" hidden="1" xr:uid="{00000000-0005-0000-0000-000040610000}"/>
    <cellStyle name="Commentaire 9" xfId="7333" hidden="1" xr:uid="{00000000-0005-0000-0000-000041610000}"/>
    <cellStyle name="Commentaire 9" xfId="7492" hidden="1" xr:uid="{00000000-0005-0000-0000-000042610000}"/>
    <cellStyle name="Commentaire 9" xfId="7585" hidden="1" xr:uid="{00000000-0005-0000-0000-000043610000}"/>
    <cellStyle name="Commentaire 9" xfId="7505" hidden="1" xr:uid="{00000000-0005-0000-0000-000044610000}"/>
    <cellStyle name="Commentaire 9" xfId="7599" hidden="1" xr:uid="{00000000-0005-0000-0000-000045610000}"/>
    <cellStyle name="Commentaire 9" xfId="7531" hidden="1" xr:uid="{00000000-0005-0000-0000-000046610000}"/>
    <cellStyle name="Commentaire 9" xfId="7538" hidden="1" xr:uid="{00000000-0005-0000-0000-000047610000}"/>
    <cellStyle name="Commentaire 9" xfId="7618" hidden="1" xr:uid="{00000000-0005-0000-0000-000048610000}"/>
    <cellStyle name="Commentaire 9" xfId="7665" hidden="1" xr:uid="{00000000-0005-0000-0000-000049610000}"/>
    <cellStyle name="Commentaire 9" xfId="7715" hidden="1" xr:uid="{00000000-0005-0000-0000-00004A610000}"/>
    <cellStyle name="Commentaire 9" xfId="7765" hidden="1" xr:uid="{00000000-0005-0000-0000-00004B610000}"/>
    <cellStyle name="Commentaire 9" xfId="7814" hidden="1" xr:uid="{00000000-0005-0000-0000-00004C610000}"/>
    <cellStyle name="Commentaire 9" xfId="7863" hidden="1" xr:uid="{00000000-0005-0000-0000-00004D610000}"/>
    <cellStyle name="Commentaire 9" xfId="7911" hidden="1" xr:uid="{00000000-0005-0000-0000-00004E610000}"/>
    <cellStyle name="Commentaire 9" xfId="7958" hidden="1" xr:uid="{00000000-0005-0000-0000-00004F610000}"/>
    <cellStyle name="Commentaire 9" xfId="8232" hidden="1" xr:uid="{00000000-0005-0000-0000-000050610000}"/>
    <cellStyle name="Commentaire 9" xfId="8263" hidden="1" xr:uid="{00000000-0005-0000-0000-000051610000}"/>
    <cellStyle name="Commentaire 9" xfId="8326" hidden="1" xr:uid="{00000000-0005-0000-0000-000052610000}"/>
    <cellStyle name="Commentaire 9" xfId="8372" hidden="1" xr:uid="{00000000-0005-0000-0000-000053610000}"/>
    <cellStyle name="Commentaire 9" xfId="8416" hidden="1" xr:uid="{00000000-0005-0000-0000-000054610000}"/>
    <cellStyle name="Commentaire 9" xfId="8455" hidden="1" xr:uid="{00000000-0005-0000-0000-000055610000}"/>
    <cellStyle name="Commentaire 9" xfId="8491" hidden="1" xr:uid="{00000000-0005-0000-0000-000056610000}"/>
    <cellStyle name="Commentaire 9" xfId="8526" hidden="1" xr:uid="{00000000-0005-0000-0000-000057610000}"/>
    <cellStyle name="Commentaire 9" xfId="8591" hidden="1" xr:uid="{00000000-0005-0000-0000-000058610000}"/>
    <cellStyle name="Commentaire 9" xfId="7432" hidden="1" xr:uid="{00000000-0005-0000-0000-000059610000}"/>
    <cellStyle name="Commentaire 9" xfId="8692" hidden="1" xr:uid="{00000000-0005-0000-0000-00005A610000}"/>
    <cellStyle name="Commentaire 9" xfId="6150" hidden="1" xr:uid="{00000000-0005-0000-0000-00005B610000}"/>
    <cellStyle name="Commentaire 9" xfId="8706" hidden="1" xr:uid="{00000000-0005-0000-0000-00005C610000}"/>
    <cellStyle name="Commentaire 9" xfId="8638" hidden="1" xr:uid="{00000000-0005-0000-0000-00005D610000}"/>
    <cellStyle name="Commentaire 9" xfId="8645" hidden="1" xr:uid="{00000000-0005-0000-0000-00005E610000}"/>
    <cellStyle name="Commentaire 9" xfId="8726" hidden="1" xr:uid="{00000000-0005-0000-0000-00005F610000}"/>
    <cellStyle name="Commentaire 9" xfId="8773" hidden="1" xr:uid="{00000000-0005-0000-0000-000060610000}"/>
    <cellStyle name="Commentaire 9" xfId="8823" hidden="1" xr:uid="{00000000-0005-0000-0000-000061610000}"/>
    <cellStyle name="Commentaire 9" xfId="8872" hidden="1" xr:uid="{00000000-0005-0000-0000-000062610000}"/>
    <cellStyle name="Commentaire 9" xfId="8921" hidden="1" xr:uid="{00000000-0005-0000-0000-000063610000}"/>
    <cellStyle name="Commentaire 9" xfId="8970" hidden="1" xr:uid="{00000000-0005-0000-0000-000064610000}"/>
    <cellStyle name="Commentaire 9" xfId="9018" hidden="1" xr:uid="{00000000-0005-0000-0000-000065610000}"/>
    <cellStyle name="Commentaire 9" xfId="9065" hidden="1" xr:uid="{00000000-0005-0000-0000-000066610000}"/>
    <cellStyle name="Commentaire 9" xfId="9343" hidden="1" xr:uid="{00000000-0005-0000-0000-000067610000}"/>
    <cellStyle name="Commentaire 9" xfId="9376" hidden="1" xr:uid="{00000000-0005-0000-0000-000068610000}"/>
    <cellStyle name="Commentaire 9" xfId="9441" hidden="1" xr:uid="{00000000-0005-0000-0000-000069610000}"/>
    <cellStyle name="Commentaire 9" xfId="9487" hidden="1" xr:uid="{00000000-0005-0000-0000-00006A610000}"/>
    <cellStyle name="Commentaire 9" xfId="9531" hidden="1" xr:uid="{00000000-0005-0000-0000-00006B610000}"/>
    <cellStyle name="Commentaire 9" xfId="9570" hidden="1" xr:uid="{00000000-0005-0000-0000-00006C610000}"/>
    <cellStyle name="Commentaire 9" xfId="9606" hidden="1" xr:uid="{00000000-0005-0000-0000-00006D610000}"/>
    <cellStyle name="Commentaire 9" xfId="9641" hidden="1" xr:uid="{00000000-0005-0000-0000-00006E610000}"/>
    <cellStyle name="Commentaire 9" xfId="9710" hidden="1" xr:uid="{00000000-0005-0000-0000-00006F610000}"/>
    <cellStyle name="Commentaire 9" xfId="9872" hidden="1" xr:uid="{00000000-0005-0000-0000-000070610000}"/>
    <cellStyle name="Commentaire 9" xfId="9965" hidden="1" xr:uid="{00000000-0005-0000-0000-000071610000}"/>
    <cellStyle name="Commentaire 9" xfId="9885" hidden="1" xr:uid="{00000000-0005-0000-0000-000072610000}"/>
    <cellStyle name="Commentaire 9" xfId="9979" hidden="1" xr:uid="{00000000-0005-0000-0000-000073610000}"/>
    <cellStyle name="Commentaire 9" xfId="9911" hidden="1" xr:uid="{00000000-0005-0000-0000-000074610000}"/>
    <cellStyle name="Commentaire 9" xfId="9918" hidden="1" xr:uid="{00000000-0005-0000-0000-000075610000}"/>
    <cellStyle name="Commentaire 9" xfId="9998" hidden="1" xr:uid="{00000000-0005-0000-0000-000076610000}"/>
    <cellStyle name="Commentaire 9" xfId="10045" hidden="1" xr:uid="{00000000-0005-0000-0000-000077610000}"/>
    <cellStyle name="Commentaire 9" xfId="10095" hidden="1" xr:uid="{00000000-0005-0000-0000-000078610000}"/>
    <cellStyle name="Commentaire 9" xfId="10145" hidden="1" xr:uid="{00000000-0005-0000-0000-000079610000}"/>
    <cellStyle name="Commentaire 9" xfId="10194" hidden="1" xr:uid="{00000000-0005-0000-0000-00007A610000}"/>
    <cellStyle name="Commentaire 9" xfId="10243" hidden="1" xr:uid="{00000000-0005-0000-0000-00007B610000}"/>
    <cellStyle name="Commentaire 9" xfId="10291" hidden="1" xr:uid="{00000000-0005-0000-0000-00007C610000}"/>
    <cellStyle name="Commentaire 9" xfId="10338" hidden="1" xr:uid="{00000000-0005-0000-0000-00007D610000}"/>
    <cellStyle name="Commentaire 9" xfId="10612" hidden="1" xr:uid="{00000000-0005-0000-0000-00007E610000}"/>
    <cellStyle name="Commentaire 9" xfId="10643" hidden="1" xr:uid="{00000000-0005-0000-0000-00007F610000}"/>
    <cellStyle name="Commentaire 9" xfId="10706" hidden="1" xr:uid="{00000000-0005-0000-0000-000080610000}"/>
    <cellStyle name="Commentaire 9" xfId="10752" hidden="1" xr:uid="{00000000-0005-0000-0000-000081610000}"/>
    <cellStyle name="Commentaire 9" xfId="10796" hidden="1" xr:uid="{00000000-0005-0000-0000-000082610000}"/>
    <cellStyle name="Commentaire 9" xfId="10835" hidden="1" xr:uid="{00000000-0005-0000-0000-000083610000}"/>
    <cellStyle name="Commentaire 9" xfId="10871" hidden="1" xr:uid="{00000000-0005-0000-0000-000084610000}"/>
    <cellStyle name="Commentaire 9" xfId="10906" hidden="1" xr:uid="{00000000-0005-0000-0000-000085610000}"/>
    <cellStyle name="Commentaire 9" xfId="10972" hidden="1" xr:uid="{00000000-0005-0000-0000-000086610000}"/>
    <cellStyle name="Commentaire 9" xfId="9812" hidden="1" xr:uid="{00000000-0005-0000-0000-000087610000}"/>
    <cellStyle name="Commentaire 9" xfId="11034" hidden="1" xr:uid="{00000000-0005-0000-0000-000088610000}"/>
    <cellStyle name="Commentaire 9" xfId="7366" hidden="1" xr:uid="{00000000-0005-0000-0000-000089610000}"/>
    <cellStyle name="Commentaire 9" xfId="11048" hidden="1" xr:uid="{00000000-0005-0000-0000-00008A610000}"/>
    <cellStyle name="Commentaire 9" xfId="7389" hidden="1" xr:uid="{00000000-0005-0000-0000-00008B610000}"/>
    <cellStyle name="Commentaire 9" xfId="7352" hidden="1" xr:uid="{00000000-0005-0000-0000-00008C610000}"/>
    <cellStyle name="Commentaire 9" xfId="11068" hidden="1" xr:uid="{00000000-0005-0000-0000-00008D610000}"/>
    <cellStyle name="Commentaire 9" xfId="11115" hidden="1" xr:uid="{00000000-0005-0000-0000-00008E610000}"/>
    <cellStyle name="Commentaire 9" xfId="11165" hidden="1" xr:uid="{00000000-0005-0000-0000-00008F610000}"/>
    <cellStyle name="Commentaire 9" xfId="11215" hidden="1" xr:uid="{00000000-0005-0000-0000-000090610000}"/>
    <cellStyle name="Commentaire 9" xfId="11264" hidden="1" xr:uid="{00000000-0005-0000-0000-000091610000}"/>
    <cellStyle name="Commentaire 9" xfId="11313" hidden="1" xr:uid="{00000000-0005-0000-0000-000092610000}"/>
    <cellStyle name="Commentaire 9" xfId="11361" hidden="1" xr:uid="{00000000-0005-0000-0000-000093610000}"/>
    <cellStyle name="Commentaire 9" xfId="11408" hidden="1" xr:uid="{00000000-0005-0000-0000-000094610000}"/>
    <cellStyle name="Commentaire 9" xfId="11682" hidden="1" xr:uid="{00000000-0005-0000-0000-000095610000}"/>
    <cellStyle name="Commentaire 9" xfId="11715" hidden="1" xr:uid="{00000000-0005-0000-0000-000096610000}"/>
    <cellStyle name="Commentaire 9" xfId="11777" hidden="1" xr:uid="{00000000-0005-0000-0000-000097610000}"/>
    <cellStyle name="Commentaire 9" xfId="11823" hidden="1" xr:uid="{00000000-0005-0000-0000-000098610000}"/>
    <cellStyle name="Commentaire 9" xfId="11867" hidden="1" xr:uid="{00000000-0005-0000-0000-000099610000}"/>
    <cellStyle name="Commentaire 9" xfId="11906" hidden="1" xr:uid="{00000000-0005-0000-0000-00009A610000}"/>
    <cellStyle name="Commentaire 9" xfId="11942" hidden="1" xr:uid="{00000000-0005-0000-0000-00009B610000}"/>
    <cellStyle name="Commentaire 9" xfId="11977" hidden="1" xr:uid="{00000000-0005-0000-0000-00009C610000}"/>
    <cellStyle name="Commentaire 9" xfId="12041" hidden="1" xr:uid="{00000000-0005-0000-0000-00009D610000}"/>
    <cellStyle name="Commentaire 9" xfId="12172" hidden="1" xr:uid="{00000000-0005-0000-0000-00009E610000}"/>
    <cellStyle name="Commentaire 9" xfId="12264" hidden="1" xr:uid="{00000000-0005-0000-0000-00009F610000}"/>
    <cellStyle name="Commentaire 9" xfId="12184" hidden="1" xr:uid="{00000000-0005-0000-0000-0000A0610000}"/>
    <cellStyle name="Commentaire 9" xfId="12278" hidden="1" xr:uid="{00000000-0005-0000-0000-0000A1610000}"/>
    <cellStyle name="Commentaire 9" xfId="12210" hidden="1" xr:uid="{00000000-0005-0000-0000-0000A2610000}"/>
    <cellStyle name="Commentaire 9" xfId="12217" hidden="1" xr:uid="{00000000-0005-0000-0000-0000A3610000}"/>
    <cellStyle name="Commentaire 9" xfId="12297" hidden="1" xr:uid="{00000000-0005-0000-0000-0000A4610000}"/>
    <cellStyle name="Commentaire 9" xfId="12344" hidden="1" xr:uid="{00000000-0005-0000-0000-0000A5610000}"/>
    <cellStyle name="Commentaire 9" xfId="12394" hidden="1" xr:uid="{00000000-0005-0000-0000-0000A6610000}"/>
    <cellStyle name="Commentaire 9" xfId="12444" hidden="1" xr:uid="{00000000-0005-0000-0000-0000A7610000}"/>
    <cellStyle name="Commentaire 9" xfId="12493" hidden="1" xr:uid="{00000000-0005-0000-0000-0000A8610000}"/>
    <cellStyle name="Commentaire 9" xfId="12542" hidden="1" xr:uid="{00000000-0005-0000-0000-0000A9610000}"/>
    <cellStyle name="Commentaire 9" xfId="12590" hidden="1" xr:uid="{00000000-0005-0000-0000-0000AA610000}"/>
    <cellStyle name="Commentaire 9" xfId="12637" hidden="1" xr:uid="{00000000-0005-0000-0000-0000AB610000}"/>
    <cellStyle name="Commentaire 9" xfId="12910" hidden="1" xr:uid="{00000000-0005-0000-0000-0000AC610000}"/>
    <cellStyle name="Commentaire 9" xfId="12941" hidden="1" xr:uid="{00000000-0005-0000-0000-0000AD610000}"/>
    <cellStyle name="Commentaire 9" xfId="13003" hidden="1" xr:uid="{00000000-0005-0000-0000-0000AE610000}"/>
    <cellStyle name="Commentaire 9" xfId="13049" hidden="1" xr:uid="{00000000-0005-0000-0000-0000AF610000}"/>
    <cellStyle name="Commentaire 9" xfId="13093" hidden="1" xr:uid="{00000000-0005-0000-0000-0000B0610000}"/>
    <cellStyle name="Commentaire 9" xfId="13132" hidden="1" xr:uid="{00000000-0005-0000-0000-0000B1610000}"/>
    <cellStyle name="Commentaire 9" xfId="13168" hidden="1" xr:uid="{00000000-0005-0000-0000-0000B2610000}"/>
    <cellStyle name="Commentaire 9" xfId="13203" hidden="1" xr:uid="{00000000-0005-0000-0000-0000B3610000}"/>
    <cellStyle name="Commentaire 9" xfId="13266" hidden="1" xr:uid="{00000000-0005-0000-0000-0000B4610000}"/>
    <cellStyle name="Commentaire 9" xfId="12113" hidden="1" xr:uid="{00000000-0005-0000-0000-0000B5610000}"/>
    <cellStyle name="Commentaire 9" xfId="9750" hidden="1" xr:uid="{00000000-0005-0000-0000-0000B6610000}"/>
    <cellStyle name="Commentaire 9" xfId="11314" hidden="1" xr:uid="{00000000-0005-0000-0000-0000B7610000}"/>
    <cellStyle name="Commentaire 9" xfId="6081" hidden="1" xr:uid="{00000000-0005-0000-0000-0000B8610000}"/>
    <cellStyle name="Commentaire 9" xfId="13285" hidden="1" xr:uid="{00000000-0005-0000-0000-0000B9610000}"/>
    <cellStyle name="Commentaire 9" xfId="7373" hidden="1" xr:uid="{00000000-0005-0000-0000-0000BA610000}"/>
    <cellStyle name="Commentaire 9" xfId="13300" hidden="1" xr:uid="{00000000-0005-0000-0000-0000BB610000}"/>
    <cellStyle name="Commentaire 9" xfId="13347" hidden="1" xr:uid="{00000000-0005-0000-0000-0000BC610000}"/>
    <cellStyle name="Commentaire 9" xfId="13396" hidden="1" xr:uid="{00000000-0005-0000-0000-0000BD610000}"/>
    <cellStyle name="Commentaire 9" xfId="13445" hidden="1" xr:uid="{00000000-0005-0000-0000-0000BE610000}"/>
    <cellStyle name="Commentaire 9" xfId="13493" hidden="1" xr:uid="{00000000-0005-0000-0000-0000BF610000}"/>
    <cellStyle name="Commentaire 9" xfId="13541" hidden="1" xr:uid="{00000000-0005-0000-0000-0000C0610000}"/>
    <cellStyle name="Commentaire 9" xfId="13588" hidden="1" xr:uid="{00000000-0005-0000-0000-0000C1610000}"/>
    <cellStyle name="Commentaire 9" xfId="13634" hidden="1" xr:uid="{00000000-0005-0000-0000-0000C2610000}"/>
    <cellStyle name="Commentaire 9" xfId="13906" hidden="1" xr:uid="{00000000-0005-0000-0000-0000C3610000}"/>
    <cellStyle name="Commentaire 9" xfId="13937" hidden="1" xr:uid="{00000000-0005-0000-0000-0000C4610000}"/>
    <cellStyle name="Commentaire 9" xfId="13999" hidden="1" xr:uid="{00000000-0005-0000-0000-0000C5610000}"/>
    <cellStyle name="Commentaire 9" xfId="14045" hidden="1" xr:uid="{00000000-0005-0000-0000-0000C6610000}"/>
    <cellStyle name="Commentaire 9" xfId="14089" hidden="1" xr:uid="{00000000-0005-0000-0000-0000C7610000}"/>
    <cellStyle name="Commentaire 9" xfId="14128" hidden="1" xr:uid="{00000000-0005-0000-0000-0000C8610000}"/>
    <cellStyle name="Commentaire 9" xfId="14164" hidden="1" xr:uid="{00000000-0005-0000-0000-0000C9610000}"/>
    <cellStyle name="Commentaire 9" xfId="14199" hidden="1" xr:uid="{00000000-0005-0000-0000-0000CA610000}"/>
    <cellStyle name="Commentaire 9" xfId="14262" hidden="1" xr:uid="{00000000-0005-0000-0000-0000CB610000}"/>
    <cellStyle name="Commentaire 9" xfId="14371" hidden="1" xr:uid="{00000000-0005-0000-0000-0000CC610000}"/>
    <cellStyle name="Commentaire 9" xfId="14463" hidden="1" xr:uid="{00000000-0005-0000-0000-0000CD610000}"/>
    <cellStyle name="Commentaire 9" xfId="14384" hidden="1" xr:uid="{00000000-0005-0000-0000-0000CE610000}"/>
    <cellStyle name="Commentaire 9" xfId="14477" hidden="1" xr:uid="{00000000-0005-0000-0000-0000CF610000}"/>
    <cellStyle name="Commentaire 9" xfId="14410" hidden="1" xr:uid="{00000000-0005-0000-0000-0000D0610000}"/>
    <cellStyle name="Commentaire 9" xfId="14417" hidden="1" xr:uid="{00000000-0005-0000-0000-0000D1610000}"/>
    <cellStyle name="Commentaire 9" xfId="14496" hidden="1" xr:uid="{00000000-0005-0000-0000-0000D2610000}"/>
    <cellStyle name="Commentaire 9" xfId="14543" hidden="1" xr:uid="{00000000-0005-0000-0000-0000D3610000}"/>
    <cellStyle name="Commentaire 9" xfId="14593" hidden="1" xr:uid="{00000000-0005-0000-0000-0000D4610000}"/>
    <cellStyle name="Commentaire 9" xfId="14643" hidden="1" xr:uid="{00000000-0005-0000-0000-0000D5610000}"/>
    <cellStyle name="Commentaire 9" xfId="14692" hidden="1" xr:uid="{00000000-0005-0000-0000-0000D6610000}"/>
    <cellStyle name="Commentaire 9" xfId="14741" hidden="1" xr:uid="{00000000-0005-0000-0000-0000D7610000}"/>
    <cellStyle name="Commentaire 9" xfId="14789" hidden="1" xr:uid="{00000000-0005-0000-0000-0000D8610000}"/>
    <cellStyle name="Commentaire 9" xfId="14836" hidden="1" xr:uid="{00000000-0005-0000-0000-0000D9610000}"/>
    <cellStyle name="Commentaire 9" xfId="15109" hidden="1" xr:uid="{00000000-0005-0000-0000-0000DA610000}"/>
    <cellStyle name="Commentaire 9" xfId="15140" hidden="1" xr:uid="{00000000-0005-0000-0000-0000DB610000}"/>
    <cellStyle name="Commentaire 9" xfId="15203" hidden="1" xr:uid="{00000000-0005-0000-0000-0000DC610000}"/>
    <cellStyle name="Commentaire 9" xfId="15249" hidden="1" xr:uid="{00000000-0005-0000-0000-0000DD610000}"/>
    <cellStyle name="Commentaire 9" xfId="15293" hidden="1" xr:uid="{00000000-0005-0000-0000-0000DE610000}"/>
    <cellStyle name="Commentaire 9" xfId="15332" hidden="1" xr:uid="{00000000-0005-0000-0000-0000DF610000}"/>
    <cellStyle name="Commentaire 9" xfId="15368" hidden="1" xr:uid="{00000000-0005-0000-0000-0000E0610000}"/>
    <cellStyle name="Commentaire 9" xfId="15403" hidden="1" xr:uid="{00000000-0005-0000-0000-0000E1610000}"/>
    <cellStyle name="Commentaire 9" xfId="15467" hidden="1" xr:uid="{00000000-0005-0000-0000-0000E2610000}"/>
    <cellStyle name="Commentaire 9" xfId="14312" hidden="1" xr:uid="{00000000-0005-0000-0000-0000E3610000}"/>
    <cellStyle name="Commentaire 9" xfId="15755" hidden="1" xr:uid="{00000000-0005-0000-0000-0000E4610000}"/>
    <cellStyle name="Commentaire 9" xfId="15675" hidden="1" xr:uid="{00000000-0005-0000-0000-0000E5610000}"/>
    <cellStyle name="Commentaire 9" xfId="15769" hidden="1" xr:uid="{00000000-0005-0000-0000-0000E6610000}"/>
    <cellStyle name="Commentaire 9" xfId="15701" hidden="1" xr:uid="{00000000-0005-0000-0000-0000E7610000}"/>
    <cellStyle name="Commentaire 9" xfId="15708" hidden="1" xr:uid="{00000000-0005-0000-0000-0000E8610000}"/>
    <cellStyle name="Commentaire 9" xfId="15789" hidden="1" xr:uid="{00000000-0005-0000-0000-0000E9610000}"/>
    <cellStyle name="Commentaire 9" xfId="15836" hidden="1" xr:uid="{00000000-0005-0000-0000-0000EA610000}"/>
    <cellStyle name="Commentaire 9" xfId="15886" hidden="1" xr:uid="{00000000-0005-0000-0000-0000EB610000}"/>
    <cellStyle name="Commentaire 9" xfId="15936" hidden="1" xr:uid="{00000000-0005-0000-0000-0000EC610000}"/>
    <cellStyle name="Commentaire 9" xfId="15985" hidden="1" xr:uid="{00000000-0005-0000-0000-0000ED610000}"/>
    <cellStyle name="Commentaire 9" xfId="16034" hidden="1" xr:uid="{00000000-0005-0000-0000-0000EE610000}"/>
    <cellStyle name="Commentaire 9" xfId="16082" hidden="1" xr:uid="{00000000-0005-0000-0000-0000EF610000}"/>
    <cellStyle name="Commentaire 9" xfId="16129" hidden="1" xr:uid="{00000000-0005-0000-0000-0000F0610000}"/>
    <cellStyle name="Commentaire 9" xfId="16407" hidden="1" xr:uid="{00000000-0005-0000-0000-0000F1610000}"/>
    <cellStyle name="Commentaire 9" xfId="16440" hidden="1" xr:uid="{00000000-0005-0000-0000-0000F2610000}"/>
    <cellStyle name="Commentaire 9" xfId="16505" hidden="1" xr:uid="{00000000-0005-0000-0000-0000F3610000}"/>
    <cellStyle name="Commentaire 9" xfId="16551" hidden="1" xr:uid="{00000000-0005-0000-0000-0000F4610000}"/>
    <cellStyle name="Commentaire 9" xfId="16595" hidden="1" xr:uid="{00000000-0005-0000-0000-0000F5610000}"/>
    <cellStyle name="Commentaire 9" xfId="16634" hidden="1" xr:uid="{00000000-0005-0000-0000-0000F6610000}"/>
    <cellStyle name="Commentaire 9" xfId="16670" hidden="1" xr:uid="{00000000-0005-0000-0000-0000F7610000}"/>
    <cellStyle name="Commentaire 9" xfId="16705" hidden="1" xr:uid="{00000000-0005-0000-0000-0000F8610000}"/>
    <cellStyle name="Commentaire 9" xfId="16774" hidden="1" xr:uid="{00000000-0005-0000-0000-0000F9610000}"/>
    <cellStyle name="Commentaire 9" xfId="16947" hidden="1" xr:uid="{00000000-0005-0000-0000-0000FA610000}"/>
    <cellStyle name="Commentaire 9" xfId="17040" hidden="1" xr:uid="{00000000-0005-0000-0000-0000FB610000}"/>
    <cellStyle name="Commentaire 9" xfId="16960" hidden="1" xr:uid="{00000000-0005-0000-0000-0000FC610000}"/>
    <cellStyle name="Commentaire 9" xfId="17054" hidden="1" xr:uid="{00000000-0005-0000-0000-0000FD610000}"/>
    <cellStyle name="Commentaire 9" xfId="16986" hidden="1" xr:uid="{00000000-0005-0000-0000-0000FE610000}"/>
    <cellStyle name="Commentaire 9" xfId="16993" hidden="1" xr:uid="{00000000-0005-0000-0000-0000FF610000}"/>
    <cellStyle name="Commentaire 9" xfId="17073" hidden="1" xr:uid="{00000000-0005-0000-0000-000000620000}"/>
    <cellStyle name="Commentaire 9" xfId="17120" hidden="1" xr:uid="{00000000-0005-0000-0000-000001620000}"/>
    <cellStyle name="Commentaire 9" xfId="17170" hidden="1" xr:uid="{00000000-0005-0000-0000-000002620000}"/>
    <cellStyle name="Commentaire 9" xfId="17220" hidden="1" xr:uid="{00000000-0005-0000-0000-000003620000}"/>
    <cellStyle name="Commentaire 9" xfId="17269" hidden="1" xr:uid="{00000000-0005-0000-0000-000004620000}"/>
    <cellStyle name="Commentaire 9" xfId="17318" hidden="1" xr:uid="{00000000-0005-0000-0000-000005620000}"/>
    <cellStyle name="Commentaire 9" xfId="17366" hidden="1" xr:uid="{00000000-0005-0000-0000-000006620000}"/>
    <cellStyle name="Commentaire 9" xfId="17413" hidden="1" xr:uid="{00000000-0005-0000-0000-000007620000}"/>
    <cellStyle name="Commentaire 9" xfId="17687" hidden="1" xr:uid="{00000000-0005-0000-0000-000008620000}"/>
    <cellStyle name="Commentaire 9" xfId="17718" hidden="1" xr:uid="{00000000-0005-0000-0000-000009620000}"/>
    <cellStyle name="Commentaire 9" xfId="17781" hidden="1" xr:uid="{00000000-0005-0000-0000-00000A620000}"/>
    <cellStyle name="Commentaire 9" xfId="17827" hidden="1" xr:uid="{00000000-0005-0000-0000-00000B620000}"/>
    <cellStyle name="Commentaire 9" xfId="17871" hidden="1" xr:uid="{00000000-0005-0000-0000-00000C620000}"/>
    <cellStyle name="Commentaire 9" xfId="17910" hidden="1" xr:uid="{00000000-0005-0000-0000-00000D620000}"/>
    <cellStyle name="Commentaire 9" xfId="17946" hidden="1" xr:uid="{00000000-0005-0000-0000-00000E620000}"/>
    <cellStyle name="Commentaire 9" xfId="17981" hidden="1" xr:uid="{00000000-0005-0000-0000-00000F620000}"/>
    <cellStyle name="Commentaire 9" xfId="18047" hidden="1" xr:uid="{00000000-0005-0000-0000-000010620000}"/>
    <cellStyle name="Commentaire 9" xfId="16887" hidden="1" xr:uid="{00000000-0005-0000-0000-000011620000}"/>
    <cellStyle name="Commentaire 9" xfId="18094" hidden="1" xr:uid="{00000000-0005-0000-0000-000012620000}"/>
    <cellStyle name="Commentaire 9" xfId="15662" hidden="1" xr:uid="{00000000-0005-0000-0000-000013620000}"/>
    <cellStyle name="Commentaire 9" xfId="18108" hidden="1" xr:uid="{00000000-0005-0000-0000-000014620000}"/>
    <cellStyle name="Commentaire 9" xfId="15550" hidden="1" xr:uid="{00000000-0005-0000-0000-000015620000}"/>
    <cellStyle name="Commentaire 9" xfId="15587" hidden="1" xr:uid="{00000000-0005-0000-0000-000016620000}"/>
    <cellStyle name="Commentaire 9" xfId="18128" hidden="1" xr:uid="{00000000-0005-0000-0000-000017620000}"/>
    <cellStyle name="Commentaire 9" xfId="18175" hidden="1" xr:uid="{00000000-0005-0000-0000-000018620000}"/>
    <cellStyle name="Commentaire 9" xfId="18225" hidden="1" xr:uid="{00000000-0005-0000-0000-000019620000}"/>
    <cellStyle name="Commentaire 9" xfId="18275" hidden="1" xr:uid="{00000000-0005-0000-0000-00001A620000}"/>
    <cellStyle name="Commentaire 9" xfId="18324" hidden="1" xr:uid="{00000000-0005-0000-0000-00001B620000}"/>
    <cellStyle name="Commentaire 9" xfId="18373" hidden="1" xr:uid="{00000000-0005-0000-0000-00001C620000}"/>
    <cellStyle name="Commentaire 9" xfId="18420" hidden="1" xr:uid="{00000000-0005-0000-0000-00001D620000}"/>
    <cellStyle name="Commentaire 9" xfId="18467" hidden="1" xr:uid="{00000000-0005-0000-0000-00001E620000}"/>
    <cellStyle name="Commentaire 9" xfId="18745" hidden="1" xr:uid="{00000000-0005-0000-0000-00001F620000}"/>
    <cellStyle name="Commentaire 9" xfId="18778" hidden="1" xr:uid="{00000000-0005-0000-0000-000020620000}"/>
    <cellStyle name="Commentaire 9" xfId="18843" hidden="1" xr:uid="{00000000-0005-0000-0000-000021620000}"/>
    <cellStyle name="Commentaire 9" xfId="18889" hidden="1" xr:uid="{00000000-0005-0000-0000-000022620000}"/>
    <cellStyle name="Commentaire 9" xfId="18933" hidden="1" xr:uid="{00000000-0005-0000-0000-000023620000}"/>
    <cellStyle name="Commentaire 9" xfId="18972" hidden="1" xr:uid="{00000000-0005-0000-0000-000024620000}"/>
    <cellStyle name="Commentaire 9" xfId="19008" hidden="1" xr:uid="{00000000-0005-0000-0000-000025620000}"/>
    <cellStyle name="Commentaire 9" xfId="19043" hidden="1" xr:uid="{00000000-0005-0000-0000-000026620000}"/>
    <cellStyle name="Commentaire 9" xfId="19112" hidden="1" xr:uid="{00000000-0005-0000-0000-000027620000}"/>
    <cellStyle name="Commentaire 9" xfId="19283" hidden="1" xr:uid="{00000000-0005-0000-0000-000028620000}"/>
    <cellStyle name="Commentaire 9" xfId="19376" hidden="1" xr:uid="{00000000-0005-0000-0000-000029620000}"/>
    <cellStyle name="Commentaire 9" xfId="19296" hidden="1" xr:uid="{00000000-0005-0000-0000-00002A620000}"/>
    <cellStyle name="Commentaire 9" xfId="19390" hidden="1" xr:uid="{00000000-0005-0000-0000-00002B620000}"/>
    <cellStyle name="Commentaire 9" xfId="19322" hidden="1" xr:uid="{00000000-0005-0000-0000-00002C620000}"/>
    <cellStyle name="Commentaire 9" xfId="19329" hidden="1" xr:uid="{00000000-0005-0000-0000-00002D620000}"/>
    <cellStyle name="Commentaire 9" xfId="19409" hidden="1" xr:uid="{00000000-0005-0000-0000-00002E620000}"/>
    <cellStyle name="Commentaire 9" xfId="19456" hidden="1" xr:uid="{00000000-0005-0000-0000-00002F620000}"/>
    <cellStyle name="Commentaire 9" xfId="19506" hidden="1" xr:uid="{00000000-0005-0000-0000-000030620000}"/>
    <cellStyle name="Commentaire 9" xfId="19556" hidden="1" xr:uid="{00000000-0005-0000-0000-000031620000}"/>
    <cellStyle name="Commentaire 9" xfId="19605" hidden="1" xr:uid="{00000000-0005-0000-0000-000032620000}"/>
    <cellStyle name="Commentaire 9" xfId="19654" hidden="1" xr:uid="{00000000-0005-0000-0000-000033620000}"/>
    <cellStyle name="Commentaire 9" xfId="19702" hidden="1" xr:uid="{00000000-0005-0000-0000-000034620000}"/>
    <cellStyle name="Commentaire 9" xfId="19749" hidden="1" xr:uid="{00000000-0005-0000-0000-000035620000}"/>
    <cellStyle name="Commentaire 9" xfId="20022" hidden="1" xr:uid="{00000000-0005-0000-0000-000036620000}"/>
    <cellStyle name="Commentaire 9" xfId="20053" hidden="1" xr:uid="{00000000-0005-0000-0000-000037620000}"/>
    <cellStyle name="Commentaire 9" xfId="20116" hidden="1" xr:uid="{00000000-0005-0000-0000-000038620000}"/>
    <cellStyle name="Commentaire 9" xfId="20162" hidden="1" xr:uid="{00000000-0005-0000-0000-000039620000}"/>
    <cellStyle name="Commentaire 9" xfId="20206" hidden="1" xr:uid="{00000000-0005-0000-0000-00003A620000}"/>
    <cellStyle name="Commentaire 9" xfId="20245" hidden="1" xr:uid="{00000000-0005-0000-0000-00003B620000}"/>
    <cellStyle name="Commentaire 9" xfId="20281" hidden="1" xr:uid="{00000000-0005-0000-0000-00003C620000}"/>
    <cellStyle name="Commentaire 9" xfId="20316" hidden="1" xr:uid="{00000000-0005-0000-0000-00003D620000}"/>
    <cellStyle name="Commentaire 9" xfId="20382" hidden="1" xr:uid="{00000000-0005-0000-0000-00003E620000}"/>
    <cellStyle name="Commentaire 9" xfId="19223" hidden="1" xr:uid="{00000000-0005-0000-0000-00003F620000}"/>
    <cellStyle name="Commentaire 9" xfId="15526" hidden="1" xr:uid="{00000000-0005-0000-0000-000040620000}"/>
    <cellStyle name="Commentaire 9" xfId="15554" hidden="1" xr:uid="{00000000-0005-0000-0000-000041620000}"/>
    <cellStyle name="Commentaire 9" xfId="20438" hidden="1" xr:uid="{00000000-0005-0000-0000-000042620000}"/>
    <cellStyle name="Commentaire 9" xfId="16801" hidden="1" xr:uid="{00000000-0005-0000-0000-000043620000}"/>
    <cellStyle name="Commentaire 9" xfId="18079" hidden="1" xr:uid="{00000000-0005-0000-0000-000044620000}"/>
    <cellStyle name="Commentaire 9" xfId="20458" hidden="1" xr:uid="{00000000-0005-0000-0000-000045620000}"/>
    <cellStyle name="Commentaire 9" xfId="20505" hidden="1" xr:uid="{00000000-0005-0000-0000-000046620000}"/>
    <cellStyle name="Commentaire 9" xfId="20555" hidden="1" xr:uid="{00000000-0005-0000-0000-000047620000}"/>
    <cellStyle name="Commentaire 9" xfId="20605" hidden="1" xr:uid="{00000000-0005-0000-0000-000048620000}"/>
    <cellStyle name="Commentaire 9" xfId="20654" hidden="1" xr:uid="{00000000-0005-0000-0000-000049620000}"/>
    <cellStyle name="Commentaire 9" xfId="20703" hidden="1" xr:uid="{00000000-0005-0000-0000-00004A620000}"/>
    <cellStyle name="Commentaire 9" xfId="20751" hidden="1" xr:uid="{00000000-0005-0000-0000-00004B620000}"/>
    <cellStyle name="Commentaire 9" xfId="20798" hidden="1" xr:uid="{00000000-0005-0000-0000-00004C620000}"/>
    <cellStyle name="Commentaire 9" xfId="21074" hidden="1" xr:uid="{00000000-0005-0000-0000-00004D620000}"/>
    <cellStyle name="Commentaire 9" xfId="21107" hidden="1" xr:uid="{00000000-0005-0000-0000-00004E620000}"/>
    <cellStyle name="Commentaire 9" xfId="21171" hidden="1" xr:uid="{00000000-0005-0000-0000-00004F620000}"/>
    <cellStyle name="Commentaire 9" xfId="21217" hidden="1" xr:uid="{00000000-0005-0000-0000-000050620000}"/>
    <cellStyle name="Commentaire 9" xfId="21261" hidden="1" xr:uid="{00000000-0005-0000-0000-000051620000}"/>
    <cellStyle name="Commentaire 9" xfId="21300" hidden="1" xr:uid="{00000000-0005-0000-0000-000052620000}"/>
    <cellStyle name="Commentaire 9" xfId="21336" hidden="1" xr:uid="{00000000-0005-0000-0000-000053620000}"/>
    <cellStyle name="Commentaire 9" xfId="21371" hidden="1" xr:uid="{00000000-0005-0000-0000-000054620000}"/>
    <cellStyle name="Commentaire 9" xfId="21438" hidden="1" xr:uid="{00000000-0005-0000-0000-000055620000}"/>
    <cellStyle name="Commentaire 9" xfId="21604" hidden="1" xr:uid="{00000000-0005-0000-0000-000056620000}"/>
    <cellStyle name="Commentaire 9" xfId="21697" hidden="1" xr:uid="{00000000-0005-0000-0000-000057620000}"/>
    <cellStyle name="Commentaire 9" xfId="21617" hidden="1" xr:uid="{00000000-0005-0000-0000-000058620000}"/>
    <cellStyle name="Commentaire 9" xfId="21711" hidden="1" xr:uid="{00000000-0005-0000-0000-000059620000}"/>
    <cellStyle name="Commentaire 9" xfId="21643" hidden="1" xr:uid="{00000000-0005-0000-0000-00005A620000}"/>
    <cellStyle name="Commentaire 9" xfId="21650" hidden="1" xr:uid="{00000000-0005-0000-0000-00005B620000}"/>
    <cellStyle name="Commentaire 9" xfId="21730" hidden="1" xr:uid="{00000000-0005-0000-0000-00005C620000}"/>
    <cellStyle name="Commentaire 9" xfId="21777" hidden="1" xr:uid="{00000000-0005-0000-0000-00005D620000}"/>
    <cellStyle name="Commentaire 9" xfId="21827" hidden="1" xr:uid="{00000000-0005-0000-0000-00005E620000}"/>
    <cellStyle name="Commentaire 9" xfId="21877" hidden="1" xr:uid="{00000000-0005-0000-0000-00005F620000}"/>
    <cellStyle name="Commentaire 9" xfId="21926" hidden="1" xr:uid="{00000000-0005-0000-0000-000060620000}"/>
    <cellStyle name="Commentaire 9" xfId="21975" hidden="1" xr:uid="{00000000-0005-0000-0000-000061620000}"/>
    <cellStyle name="Commentaire 9" xfId="22023" hidden="1" xr:uid="{00000000-0005-0000-0000-000062620000}"/>
    <cellStyle name="Commentaire 9" xfId="22070" hidden="1" xr:uid="{00000000-0005-0000-0000-000063620000}"/>
    <cellStyle name="Commentaire 9" xfId="22344" hidden="1" xr:uid="{00000000-0005-0000-0000-000064620000}"/>
    <cellStyle name="Commentaire 9" xfId="22375" hidden="1" xr:uid="{00000000-0005-0000-0000-000065620000}"/>
    <cellStyle name="Commentaire 9" xfId="22438" hidden="1" xr:uid="{00000000-0005-0000-0000-000066620000}"/>
    <cellStyle name="Commentaire 9" xfId="22484" hidden="1" xr:uid="{00000000-0005-0000-0000-000067620000}"/>
    <cellStyle name="Commentaire 9" xfId="22528" hidden="1" xr:uid="{00000000-0005-0000-0000-000068620000}"/>
    <cellStyle name="Commentaire 9" xfId="22567" hidden="1" xr:uid="{00000000-0005-0000-0000-000069620000}"/>
    <cellStyle name="Commentaire 9" xfId="22603" hidden="1" xr:uid="{00000000-0005-0000-0000-00006A620000}"/>
    <cellStyle name="Commentaire 9" xfId="22638" hidden="1" xr:uid="{00000000-0005-0000-0000-00006B620000}"/>
    <cellStyle name="Commentaire 9" xfId="22704" hidden="1" xr:uid="{00000000-0005-0000-0000-00006C620000}"/>
    <cellStyle name="Commentaire 9" xfId="21544" hidden="1" xr:uid="{00000000-0005-0000-0000-00006D620000}"/>
    <cellStyle name="Commentaire 9" xfId="15718" hidden="1" xr:uid="{00000000-0005-0000-0000-00006E620000}"/>
    <cellStyle name="Commentaire 9" xfId="20556" hidden="1" xr:uid="{00000000-0005-0000-0000-00006F620000}"/>
    <cellStyle name="Commentaire 9" xfId="22753" hidden="1" xr:uid="{00000000-0005-0000-0000-000070620000}"/>
    <cellStyle name="Commentaire 9" xfId="21498" hidden="1" xr:uid="{00000000-0005-0000-0000-000071620000}"/>
    <cellStyle name="Commentaire 9" xfId="15837" hidden="1" xr:uid="{00000000-0005-0000-0000-000072620000}"/>
    <cellStyle name="Commentaire 9" xfId="22773" hidden="1" xr:uid="{00000000-0005-0000-0000-000073620000}"/>
    <cellStyle name="Commentaire 9" xfId="22820" hidden="1" xr:uid="{00000000-0005-0000-0000-000074620000}"/>
    <cellStyle name="Commentaire 9" xfId="22870" hidden="1" xr:uid="{00000000-0005-0000-0000-000075620000}"/>
    <cellStyle name="Commentaire 9" xfId="22920" hidden="1" xr:uid="{00000000-0005-0000-0000-000076620000}"/>
    <cellStyle name="Commentaire 9" xfId="22969" hidden="1" xr:uid="{00000000-0005-0000-0000-000077620000}"/>
    <cellStyle name="Commentaire 9" xfId="23017" hidden="1" xr:uid="{00000000-0005-0000-0000-000078620000}"/>
    <cellStyle name="Commentaire 9" xfId="23065" hidden="1" xr:uid="{00000000-0005-0000-0000-000079620000}"/>
    <cellStyle name="Commentaire 9" xfId="23111" hidden="1" xr:uid="{00000000-0005-0000-0000-00007A620000}"/>
    <cellStyle name="Commentaire 9" xfId="23386" hidden="1" xr:uid="{00000000-0005-0000-0000-00007B620000}"/>
    <cellStyle name="Commentaire 9" xfId="23419" hidden="1" xr:uid="{00000000-0005-0000-0000-00007C620000}"/>
    <cellStyle name="Commentaire 9" xfId="23482" hidden="1" xr:uid="{00000000-0005-0000-0000-00007D620000}"/>
    <cellStyle name="Commentaire 9" xfId="23528" hidden="1" xr:uid="{00000000-0005-0000-0000-00007E620000}"/>
    <cellStyle name="Commentaire 9" xfId="23572" hidden="1" xr:uid="{00000000-0005-0000-0000-00007F620000}"/>
    <cellStyle name="Commentaire 9" xfId="23611" hidden="1" xr:uid="{00000000-0005-0000-0000-000080620000}"/>
    <cellStyle name="Commentaire 9" xfId="23647" hidden="1" xr:uid="{00000000-0005-0000-0000-000081620000}"/>
    <cellStyle name="Commentaire 9" xfId="23682" hidden="1" xr:uid="{00000000-0005-0000-0000-000082620000}"/>
    <cellStyle name="Commentaire 9" xfId="23746" hidden="1" xr:uid="{00000000-0005-0000-0000-000083620000}"/>
    <cellStyle name="Commentaire 9" xfId="23905" hidden="1" xr:uid="{00000000-0005-0000-0000-000084620000}"/>
    <cellStyle name="Commentaire 9" xfId="23997" hidden="1" xr:uid="{00000000-0005-0000-0000-000085620000}"/>
    <cellStyle name="Commentaire 9" xfId="23917" hidden="1" xr:uid="{00000000-0005-0000-0000-000086620000}"/>
    <cellStyle name="Commentaire 9" xfId="24011" hidden="1" xr:uid="{00000000-0005-0000-0000-000087620000}"/>
    <cellStyle name="Commentaire 9" xfId="23943" hidden="1" xr:uid="{00000000-0005-0000-0000-000088620000}"/>
    <cellStyle name="Commentaire 9" xfId="23950" hidden="1" xr:uid="{00000000-0005-0000-0000-000089620000}"/>
    <cellStyle name="Commentaire 9" xfId="24030" hidden="1" xr:uid="{00000000-0005-0000-0000-00008A620000}"/>
    <cellStyle name="Commentaire 9" xfId="24077" hidden="1" xr:uid="{00000000-0005-0000-0000-00008B620000}"/>
    <cellStyle name="Commentaire 9" xfId="24127" hidden="1" xr:uid="{00000000-0005-0000-0000-00008C620000}"/>
    <cellStyle name="Commentaire 9" xfId="24177" hidden="1" xr:uid="{00000000-0005-0000-0000-00008D620000}"/>
    <cellStyle name="Commentaire 9" xfId="24226" hidden="1" xr:uid="{00000000-0005-0000-0000-00008E620000}"/>
    <cellStyle name="Commentaire 9" xfId="24275" hidden="1" xr:uid="{00000000-0005-0000-0000-00008F620000}"/>
    <cellStyle name="Commentaire 9" xfId="24323" hidden="1" xr:uid="{00000000-0005-0000-0000-000090620000}"/>
    <cellStyle name="Commentaire 9" xfId="24370" hidden="1" xr:uid="{00000000-0005-0000-0000-000091620000}"/>
    <cellStyle name="Commentaire 9" xfId="24644" hidden="1" xr:uid="{00000000-0005-0000-0000-000092620000}"/>
    <cellStyle name="Commentaire 9" xfId="24675" hidden="1" xr:uid="{00000000-0005-0000-0000-000093620000}"/>
    <cellStyle name="Commentaire 9" xfId="24738" hidden="1" xr:uid="{00000000-0005-0000-0000-000094620000}"/>
    <cellStyle name="Commentaire 9" xfId="24784" hidden="1" xr:uid="{00000000-0005-0000-0000-000095620000}"/>
    <cellStyle name="Commentaire 9" xfId="24828" hidden="1" xr:uid="{00000000-0005-0000-0000-000096620000}"/>
    <cellStyle name="Commentaire 9" xfId="24867" hidden="1" xr:uid="{00000000-0005-0000-0000-000097620000}"/>
    <cellStyle name="Commentaire 9" xfId="24903" hidden="1" xr:uid="{00000000-0005-0000-0000-000098620000}"/>
    <cellStyle name="Commentaire 9" xfId="24938" hidden="1" xr:uid="{00000000-0005-0000-0000-000099620000}"/>
    <cellStyle name="Commentaire 9" xfId="25002" hidden="1" xr:uid="{00000000-0005-0000-0000-00009A620000}"/>
    <cellStyle name="Commentaire 9" xfId="23845" hidden="1" xr:uid="{00000000-0005-0000-0000-00009B620000}"/>
    <cellStyle name="Commentaire 9" xfId="15604" hidden="1" xr:uid="{00000000-0005-0000-0000-00009C620000}"/>
    <cellStyle name="Commentaire 9" xfId="16735" hidden="1" xr:uid="{00000000-0005-0000-0000-00009D620000}"/>
    <cellStyle name="Commentaire 9" xfId="25052" hidden="1" xr:uid="{00000000-0005-0000-0000-00009E620000}"/>
    <cellStyle name="Commentaire 9" xfId="22747" hidden="1" xr:uid="{00000000-0005-0000-0000-00009F620000}"/>
    <cellStyle name="Commentaire 9" xfId="21497" hidden="1" xr:uid="{00000000-0005-0000-0000-0000A0620000}"/>
    <cellStyle name="Commentaire 9" xfId="25072" hidden="1" xr:uid="{00000000-0005-0000-0000-0000A1620000}"/>
    <cellStyle name="Commentaire 9" xfId="25119" hidden="1" xr:uid="{00000000-0005-0000-0000-0000A2620000}"/>
    <cellStyle name="Commentaire 9" xfId="25169" hidden="1" xr:uid="{00000000-0005-0000-0000-0000A3620000}"/>
    <cellStyle name="Commentaire 9" xfId="25219" hidden="1" xr:uid="{00000000-0005-0000-0000-0000A4620000}"/>
    <cellStyle name="Commentaire 9" xfId="25268" hidden="1" xr:uid="{00000000-0005-0000-0000-0000A5620000}"/>
    <cellStyle name="Commentaire 9" xfId="25317" hidden="1" xr:uid="{00000000-0005-0000-0000-0000A6620000}"/>
    <cellStyle name="Commentaire 9" xfId="25365" hidden="1" xr:uid="{00000000-0005-0000-0000-0000A7620000}"/>
    <cellStyle name="Commentaire 9" xfId="25412" hidden="1" xr:uid="{00000000-0005-0000-0000-0000A8620000}"/>
    <cellStyle name="Commentaire 9" xfId="25682" hidden="1" xr:uid="{00000000-0005-0000-0000-0000A9620000}"/>
    <cellStyle name="Commentaire 9" xfId="25715" hidden="1" xr:uid="{00000000-0005-0000-0000-0000AA620000}"/>
    <cellStyle name="Commentaire 9" xfId="25777" hidden="1" xr:uid="{00000000-0005-0000-0000-0000AB620000}"/>
    <cellStyle name="Commentaire 9" xfId="25823" hidden="1" xr:uid="{00000000-0005-0000-0000-0000AC620000}"/>
    <cellStyle name="Commentaire 9" xfId="25867" hidden="1" xr:uid="{00000000-0005-0000-0000-0000AD620000}"/>
    <cellStyle name="Commentaire 9" xfId="25906" hidden="1" xr:uid="{00000000-0005-0000-0000-0000AE620000}"/>
    <cellStyle name="Commentaire 9" xfId="25942" hidden="1" xr:uid="{00000000-0005-0000-0000-0000AF620000}"/>
    <cellStyle name="Commentaire 9" xfId="25977" hidden="1" xr:uid="{00000000-0005-0000-0000-0000B0620000}"/>
    <cellStyle name="Commentaire 9" xfId="26040" hidden="1" xr:uid="{00000000-0005-0000-0000-0000B1620000}"/>
    <cellStyle name="Commentaire 9" xfId="26170" hidden="1" xr:uid="{00000000-0005-0000-0000-0000B2620000}"/>
    <cellStyle name="Commentaire 9" xfId="26262" hidden="1" xr:uid="{00000000-0005-0000-0000-0000B3620000}"/>
    <cellStyle name="Commentaire 9" xfId="26182" hidden="1" xr:uid="{00000000-0005-0000-0000-0000B4620000}"/>
    <cellStyle name="Commentaire 9" xfId="26276" hidden="1" xr:uid="{00000000-0005-0000-0000-0000B5620000}"/>
    <cellStyle name="Commentaire 9" xfId="26208" hidden="1" xr:uid="{00000000-0005-0000-0000-0000B6620000}"/>
    <cellStyle name="Commentaire 9" xfId="26215" hidden="1" xr:uid="{00000000-0005-0000-0000-0000B7620000}"/>
    <cellStyle name="Commentaire 9" xfId="26295" hidden="1" xr:uid="{00000000-0005-0000-0000-0000B8620000}"/>
    <cellStyle name="Commentaire 9" xfId="26342" hidden="1" xr:uid="{00000000-0005-0000-0000-0000B9620000}"/>
    <cellStyle name="Commentaire 9" xfId="26392" hidden="1" xr:uid="{00000000-0005-0000-0000-0000BA620000}"/>
    <cellStyle name="Commentaire 9" xfId="26442" hidden="1" xr:uid="{00000000-0005-0000-0000-0000BB620000}"/>
    <cellStyle name="Commentaire 9" xfId="26491" hidden="1" xr:uid="{00000000-0005-0000-0000-0000BC620000}"/>
    <cellStyle name="Commentaire 9" xfId="26540" hidden="1" xr:uid="{00000000-0005-0000-0000-0000BD620000}"/>
    <cellStyle name="Commentaire 9" xfId="26588" hidden="1" xr:uid="{00000000-0005-0000-0000-0000BE620000}"/>
    <cellStyle name="Commentaire 9" xfId="26635" hidden="1" xr:uid="{00000000-0005-0000-0000-0000BF620000}"/>
    <cellStyle name="Commentaire 9" xfId="26908" hidden="1" xr:uid="{00000000-0005-0000-0000-0000C0620000}"/>
    <cellStyle name="Commentaire 9" xfId="26939" hidden="1" xr:uid="{00000000-0005-0000-0000-0000C1620000}"/>
    <cellStyle name="Commentaire 9" xfId="27001" hidden="1" xr:uid="{00000000-0005-0000-0000-0000C2620000}"/>
    <cellStyle name="Commentaire 9" xfId="27047" hidden="1" xr:uid="{00000000-0005-0000-0000-0000C3620000}"/>
    <cellStyle name="Commentaire 9" xfId="27091" hidden="1" xr:uid="{00000000-0005-0000-0000-0000C4620000}"/>
    <cellStyle name="Commentaire 9" xfId="27130" hidden="1" xr:uid="{00000000-0005-0000-0000-0000C5620000}"/>
    <cellStyle name="Commentaire 9" xfId="27166" hidden="1" xr:uid="{00000000-0005-0000-0000-0000C6620000}"/>
    <cellStyle name="Commentaire 9" xfId="27201" hidden="1" xr:uid="{00000000-0005-0000-0000-0000C7620000}"/>
    <cellStyle name="Commentaire 9" xfId="27264" hidden="1" xr:uid="{00000000-0005-0000-0000-0000C8620000}"/>
    <cellStyle name="Commentaire 9" xfId="26111" hidden="1" xr:uid="{00000000-0005-0000-0000-0000C9620000}"/>
    <cellStyle name="Commentaire 9" xfId="18071" hidden="1" xr:uid="{00000000-0005-0000-0000-0000CA620000}"/>
    <cellStyle name="Commentaire 9" xfId="25170" hidden="1" xr:uid="{00000000-0005-0000-0000-0000CB620000}"/>
    <cellStyle name="Commentaire 9" xfId="27288" hidden="1" xr:uid="{00000000-0005-0000-0000-0000CC620000}"/>
    <cellStyle name="Commentaire 9" xfId="26071" hidden="1" xr:uid="{00000000-0005-0000-0000-0000CD620000}"/>
    <cellStyle name="Commentaire 9" xfId="23790" hidden="1" xr:uid="{00000000-0005-0000-0000-0000CE620000}"/>
    <cellStyle name="Commentaire 9" xfId="27307" hidden="1" xr:uid="{00000000-0005-0000-0000-0000CF620000}"/>
    <cellStyle name="Commentaire 9" xfId="27354" hidden="1" xr:uid="{00000000-0005-0000-0000-0000D0620000}"/>
    <cellStyle name="Commentaire 9" xfId="27403" hidden="1" xr:uid="{00000000-0005-0000-0000-0000D1620000}"/>
    <cellStyle name="Commentaire 9" xfId="27452" hidden="1" xr:uid="{00000000-0005-0000-0000-0000D2620000}"/>
    <cellStyle name="Commentaire 9" xfId="27500" hidden="1" xr:uid="{00000000-0005-0000-0000-0000D3620000}"/>
    <cellStyle name="Commentaire 9" xfId="27548" hidden="1" xr:uid="{00000000-0005-0000-0000-0000D4620000}"/>
    <cellStyle name="Commentaire 9" xfId="27595" hidden="1" xr:uid="{00000000-0005-0000-0000-0000D5620000}"/>
    <cellStyle name="Commentaire 9" xfId="27641" hidden="1" xr:uid="{00000000-0005-0000-0000-0000D6620000}"/>
    <cellStyle name="Commentaire 9" xfId="27913" hidden="1" xr:uid="{00000000-0005-0000-0000-0000D7620000}"/>
    <cellStyle name="Commentaire 9" xfId="27944" hidden="1" xr:uid="{00000000-0005-0000-0000-0000D8620000}"/>
    <cellStyle name="Commentaire 9" xfId="28006" hidden="1" xr:uid="{00000000-0005-0000-0000-0000D9620000}"/>
    <cellStyle name="Commentaire 9" xfId="28052" hidden="1" xr:uid="{00000000-0005-0000-0000-0000DA620000}"/>
    <cellStyle name="Commentaire 9" xfId="28096" hidden="1" xr:uid="{00000000-0005-0000-0000-0000DB620000}"/>
    <cellStyle name="Commentaire 9" xfId="28135" hidden="1" xr:uid="{00000000-0005-0000-0000-0000DC620000}"/>
    <cellStyle name="Commentaire 9" xfId="28171" hidden="1" xr:uid="{00000000-0005-0000-0000-0000DD620000}"/>
    <cellStyle name="Commentaire 9" xfId="28206" hidden="1" xr:uid="{00000000-0005-0000-0000-0000DE620000}"/>
    <cellStyle name="Commentaire 9" xfId="28269" hidden="1" xr:uid="{00000000-0005-0000-0000-0000DF620000}"/>
    <cellStyle name="Commentaire 9" xfId="28377" hidden="1" xr:uid="{00000000-0005-0000-0000-0000E0620000}"/>
    <cellStyle name="Commentaire 9" xfId="28468" hidden="1" xr:uid="{00000000-0005-0000-0000-0000E1620000}"/>
    <cellStyle name="Commentaire 9" xfId="28389" hidden="1" xr:uid="{00000000-0005-0000-0000-0000E2620000}"/>
    <cellStyle name="Commentaire 9" xfId="28482" hidden="1" xr:uid="{00000000-0005-0000-0000-0000E3620000}"/>
    <cellStyle name="Commentaire 9" xfId="28415" hidden="1" xr:uid="{00000000-0005-0000-0000-0000E4620000}"/>
    <cellStyle name="Commentaire 9" xfId="28422" hidden="1" xr:uid="{00000000-0005-0000-0000-0000E5620000}"/>
    <cellStyle name="Commentaire 9" xfId="28501" hidden="1" xr:uid="{00000000-0005-0000-0000-0000E6620000}"/>
    <cellStyle name="Commentaire 9" xfId="28548" hidden="1" xr:uid="{00000000-0005-0000-0000-0000E7620000}"/>
    <cellStyle name="Commentaire 9" xfId="28598" hidden="1" xr:uid="{00000000-0005-0000-0000-0000E8620000}"/>
    <cellStyle name="Commentaire 9" xfId="28648" hidden="1" xr:uid="{00000000-0005-0000-0000-0000E9620000}"/>
    <cellStyle name="Commentaire 9" xfId="28697" hidden="1" xr:uid="{00000000-0005-0000-0000-0000EA620000}"/>
    <cellStyle name="Commentaire 9" xfId="28746" hidden="1" xr:uid="{00000000-0005-0000-0000-0000EB620000}"/>
    <cellStyle name="Commentaire 9" xfId="28794" hidden="1" xr:uid="{00000000-0005-0000-0000-0000EC620000}"/>
    <cellStyle name="Commentaire 9" xfId="28841" hidden="1" xr:uid="{00000000-0005-0000-0000-0000ED620000}"/>
    <cellStyle name="Commentaire 9" xfId="29113" hidden="1" xr:uid="{00000000-0005-0000-0000-0000EE620000}"/>
    <cellStyle name="Commentaire 9" xfId="29144" hidden="1" xr:uid="{00000000-0005-0000-0000-0000EF620000}"/>
    <cellStyle name="Commentaire 9" xfId="29206" hidden="1" xr:uid="{00000000-0005-0000-0000-0000F0620000}"/>
    <cellStyle name="Commentaire 9" xfId="29252" hidden="1" xr:uid="{00000000-0005-0000-0000-0000F1620000}"/>
    <cellStyle name="Commentaire 9" xfId="29296" hidden="1" xr:uid="{00000000-0005-0000-0000-0000F2620000}"/>
    <cellStyle name="Commentaire 9" xfId="29335" hidden="1" xr:uid="{00000000-0005-0000-0000-0000F3620000}"/>
    <cellStyle name="Commentaire 9" xfId="29371" hidden="1" xr:uid="{00000000-0005-0000-0000-0000F4620000}"/>
    <cellStyle name="Commentaire 9" xfId="29406" hidden="1" xr:uid="{00000000-0005-0000-0000-0000F5620000}"/>
    <cellStyle name="Commentaire 9" xfId="29469" hidden="1" xr:uid="{00000000-0005-0000-0000-0000F6620000}"/>
    <cellStyle name="Commentaire 9" xfId="28319" hidden="1" xr:uid="{00000000-0005-0000-0000-0000F7620000}"/>
    <cellStyle name="Commentaire 9" xfId="29610" hidden="1" xr:uid="{00000000-0005-0000-0000-0000F8620000}"/>
    <cellStyle name="Commentaire 9" xfId="29534" hidden="1" xr:uid="{00000000-0005-0000-0000-0000F9620000}"/>
    <cellStyle name="Commentaire 9" xfId="29624" hidden="1" xr:uid="{00000000-0005-0000-0000-0000FA620000}"/>
    <cellStyle name="Commentaire 9" xfId="29558" hidden="1" xr:uid="{00000000-0005-0000-0000-0000FB620000}"/>
    <cellStyle name="Commentaire 9" xfId="29565" hidden="1" xr:uid="{00000000-0005-0000-0000-0000FC620000}"/>
    <cellStyle name="Commentaire 9" xfId="29643" hidden="1" xr:uid="{00000000-0005-0000-0000-0000FD620000}"/>
    <cellStyle name="Commentaire 9" xfId="29690" hidden="1" xr:uid="{00000000-0005-0000-0000-0000FE620000}"/>
    <cellStyle name="Commentaire 9" xfId="29739" hidden="1" xr:uid="{00000000-0005-0000-0000-0000FF620000}"/>
    <cellStyle name="Commentaire 9" xfId="29788" hidden="1" xr:uid="{00000000-0005-0000-0000-000000630000}"/>
    <cellStyle name="Commentaire 9" xfId="29836" hidden="1" xr:uid="{00000000-0005-0000-0000-000001630000}"/>
    <cellStyle name="Commentaire 9" xfId="29884" hidden="1" xr:uid="{00000000-0005-0000-0000-000002630000}"/>
    <cellStyle name="Commentaire 9" xfId="29931" hidden="1" xr:uid="{00000000-0005-0000-0000-000003630000}"/>
    <cellStyle name="Commentaire 9" xfId="29977" hidden="1" xr:uid="{00000000-0005-0000-0000-000004630000}"/>
    <cellStyle name="Commentaire 9" xfId="30245" hidden="1" xr:uid="{00000000-0005-0000-0000-000005630000}"/>
    <cellStyle name="Commentaire 9" xfId="30276" hidden="1" xr:uid="{00000000-0005-0000-0000-000006630000}"/>
    <cellStyle name="Commentaire 9" xfId="30338" hidden="1" xr:uid="{00000000-0005-0000-0000-000007630000}"/>
    <cellStyle name="Commentaire 9" xfId="30384" hidden="1" xr:uid="{00000000-0005-0000-0000-000008630000}"/>
    <cellStyle name="Commentaire 9" xfId="30428" hidden="1" xr:uid="{00000000-0005-0000-0000-000009630000}"/>
    <cellStyle name="Commentaire 9" xfId="30467" hidden="1" xr:uid="{00000000-0005-0000-0000-00000A630000}"/>
    <cellStyle name="Commentaire 9" xfId="30503" hidden="1" xr:uid="{00000000-0005-0000-0000-00000B630000}"/>
    <cellStyle name="Commentaire 9" xfId="30538" hidden="1" xr:uid="{00000000-0005-0000-0000-00000C630000}"/>
    <cellStyle name="Commentaire 9" xfId="30601" hidden="1" xr:uid="{00000000-0005-0000-0000-00000D630000}"/>
    <cellStyle name="Commentaire 9" xfId="30709" hidden="1" xr:uid="{00000000-0005-0000-0000-00000E630000}"/>
    <cellStyle name="Commentaire 9" xfId="30800" hidden="1" xr:uid="{00000000-0005-0000-0000-00000F630000}"/>
    <cellStyle name="Commentaire 9" xfId="30721" hidden="1" xr:uid="{00000000-0005-0000-0000-000010630000}"/>
    <cellStyle name="Commentaire 9" xfId="30814" hidden="1" xr:uid="{00000000-0005-0000-0000-000011630000}"/>
    <cellStyle name="Commentaire 9" xfId="30747" hidden="1" xr:uid="{00000000-0005-0000-0000-000012630000}"/>
    <cellStyle name="Commentaire 9" xfId="30754" hidden="1" xr:uid="{00000000-0005-0000-0000-000013630000}"/>
    <cellStyle name="Commentaire 9" xfId="30833" hidden="1" xr:uid="{00000000-0005-0000-0000-000014630000}"/>
    <cellStyle name="Commentaire 9" xfId="30880" hidden="1" xr:uid="{00000000-0005-0000-0000-000015630000}"/>
    <cellStyle name="Commentaire 9" xfId="30930" hidden="1" xr:uid="{00000000-0005-0000-0000-000016630000}"/>
    <cellStyle name="Commentaire 9" xfId="30980" hidden="1" xr:uid="{00000000-0005-0000-0000-000017630000}"/>
    <cellStyle name="Commentaire 9" xfId="31029" hidden="1" xr:uid="{00000000-0005-0000-0000-000018630000}"/>
    <cellStyle name="Commentaire 9" xfId="31078" hidden="1" xr:uid="{00000000-0005-0000-0000-000019630000}"/>
    <cellStyle name="Commentaire 9" xfId="31126" hidden="1" xr:uid="{00000000-0005-0000-0000-00001A630000}"/>
    <cellStyle name="Commentaire 9" xfId="31173" hidden="1" xr:uid="{00000000-0005-0000-0000-00001B630000}"/>
    <cellStyle name="Commentaire 9" xfId="31445" hidden="1" xr:uid="{00000000-0005-0000-0000-00001C630000}"/>
    <cellStyle name="Commentaire 9" xfId="31476" hidden="1" xr:uid="{00000000-0005-0000-0000-00001D630000}"/>
    <cellStyle name="Commentaire 9" xfId="31538" hidden="1" xr:uid="{00000000-0005-0000-0000-00001E630000}"/>
    <cellStyle name="Commentaire 9" xfId="31584" hidden="1" xr:uid="{00000000-0005-0000-0000-00001F630000}"/>
    <cellStyle name="Commentaire 9" xfId="31628" hidden="1" xr:uid="{00000000-0005-0000-0000-000020630000}"/>
    <cellStyle name="Commentaire 9" xfId="31667" hidden="1" xr:uid="{00000000-0005-0000-0000-000021630000}"/>
    <cellStyle name="Commentaire 9" xfId="31703" hidden="1" xr:uid="{00000000-0005-0000-0000-000022630000}"/>
    <cellStyle name="Commentaire 9" xfId="31738" hidden="1" xr:uid="{00000000-0005-0000-0000-000023630000}"/>
    <cellStyle name="Commentaire 9" xfId="31801" hidden="1" xr:uid="{00000000-0005-0000-0000-000024630000}"/>
    <cellStyle name="Commentaire 9" xfId="30651" xr:uid="{00000000-0005-0000-0000-000025630000}"/>
    <cellStyle name="Controlecel" xfId="93" xr:uid="{00000000-0005-0000-0000-000026630000}"/>
    <cellStyle name="Entrée" xfId="35" hidden="1" xr:uid="{00000000-0005-0000-0000-000027630000}"/>
    <cellStyle name="Entrée" xfId="51" hidden="1" xr:uid="{00000000-0005-0000-0000-000028630000}"/>
    <cellStyle name="Entrée" xfId="42" hidden="1" xr:uid="{00000000-0005-0000-0000-000029630000}"/>
    <cellStyle name="Entrée" xfId="50" hidden="1" xr:uid="{00000000-0005-0000-0000-00002A630000}"/>
    <cellStyle name="Entrée" xfId="43" hidden="1" xr:uid="{00000000-0005-0000-0000-00002B630000}"/>
    <cellStyle name="Entrée" xfId="49" hidden="1" xr:uid="{00000000-0005-0000-0000-00002C630000}"/>
    <cellStyle name="Entrée" xfId="44" hidden="1" xr:uid="{00000000-0005-0000-0000-00002D630000}"/>
    <cellStyle name="Entrée" xfId="48" hidden="1" xr:uid="{00000000-0005-0000-0000-00002E630000}"/>
    <cellStyle name="Entrée" xfId="45" hidden="1" xr:uid="{00000000-0005-0000-0000-00002F630000}"/>
    <cellStyle name="Entrée" xfId="47" hidden="1" xr:uid="{00000000-0005-0000-0000-000030630000}"/>
    <cellStyle name="Entrée" xfId="94" xr:uid="{00000000-0005-0000-0000-000031630000}"/>
    <cellStyle name="Entrée 10" xfId="121" hidden="1" xr:uid="{00000000-0005-0000-0000-000032630000}"/>
    <cellStyle name="Entrée 10" xfId="226" hidden="1" xr:uid="{00000000-0005-0000-0000-000033630000}"/>
    <cellStyle name="Entrée 10" xfId="276" hidden="1" xr:uid="{00000000-0005-0000-0000-000034630000}"/>
    <cellStyle name="Entrée 10" xfId="194" hidden="1" xr:uid="{00000000-0005-0000-0000-000035630000}"/>
    <cellStyle name="Entrée 10" xfId="195" hidden="1" xr:uid="{00000000-0005-0000-0000-000036630000}"/>
    <cellStyle name="Entrée 10" xfId="196" hidden="1" xr:uid="{00000000-0005-0000-0000-000037630000}"/>
    <cellStyle name="Entrée 10" xfId="337" hidden="1" xr:uid="{00000000-0005-0000-0000-000038630000}"/>
    <cellStyle name="Entrée 10" xfId="387" hidden="1" xr:uid="{00000000-0005-0000-0000-000039630000}"/>
    <cellStyle name="Entrée 10" xfId="437" hidden="1" xr:uid="{00000000-0005-0000-0000-00003A630000}"/>
    <cellStyle name="Entrée 10" xfId="487" hidden="1" xr:uid="{00000000-0005-0000-0000-00003B630000}"/>
    <cellStyle name="Entrée 10" xfId="536" hidden="1" xr:uid="{00000000-0005-0000-0000-00003C630000}"/>
    <cellStyle name="Entrée 10" xfId="584" hidden="1" xr:uid="{00000000-0005-0000-0000-00003D630000}"/>
    <cellStyle name="Entrée 10" xfId="631" hidden="1" xr:uid="{00000000-0005-0000-0000-00003E630000}"/>
    <cellStyle name="Entrée 10" xfId="677" hidden="1" xr:uid="{00000000-0005-0000-0000-00003F630000}"/>
    <cellStyle name="Entrée 10" xfId="878" hidden="1" xr:uid="{00000000-0005-0000-0000-000040630000}"/>
    <cellStyle name="Entrée 10" xfId="976" hidden="1" xr:uid="{00000000-0005-0000-0000-000041630000}"/>
    <cellStyle name="Entrée 10" xfId="939" hidden="1" xr:uid="{00000000-0005-0000-0000-000042630000}"/>
    <cellStyle name="Entrée 10" xfId="841" hidden="1" xr:uid="{00000000-0005-0000-0000-000043630000}"/>
    <cellStyle name="Entrée 10" xfId="862" hidden="1" xr:uid="{00000000-0005-0000-0000-000044630000}"/>
    <cellStyle name="Entrée 10" xfId="863" hidden="1" xr:uid="{00000000-0005-0000-0000-000045630000}"/>
    <cellStyle name="Entrée 10" xfId="1045" hidden="1" xr:uid="{00000000-0005-0000-0000-000046630000}"/>
    <cellStyle name="Entrée 10" xfId="1090" hidden="1" xr:uid="{00000000-0005-0000-0000-000047630000}"/>
    <cellStyle name="Entrée 10" xfId="1250" hidden="1" xr:uid="{00000000-0005-0000-0000-000048630000}"/>
    <cellStyle name="Entrée 10" xfId="1497" hidden="1" xr:uid="{00000000-0005-0000-0000-000049630000}"/>
    <cellStyle name="Entrée 10" xfId="1602" hidden="1" xr:uid="{00000000-0005-0000-0000-00004A630000}"/>
    <cellStyle name="Entrée 10" xfId="1652" hidden="1" xr:uid="{00000000-0005-0000-0000-00004B630000}"/>
    <cellStyle name="Entrée 10" xfId="1570" hidden="1" xr:uid="{00000000-0005-0000-0000-00004C630000}"/>
    <cellStyle name="Entrée 10" xfId="1571" hidden="1" xr:uid="{00000000-0005-0000-0000-00004D630000}"/>
    <cellStyle name="Entrée 10" xfId="1572" hidden="1" xr:uid="{00000000-0005-0000-0000-00004E630000}"/>
    <cellStyle name="Entrée 10" xfId="1713" hidden="1" xr:uid="{00000000-0005-0000-0000-00004F630000}"/>
    <cellStyle name="Entrée 10" xfId="1763" hidden="1" xr:uid="{00000000-0005-0000-0000-000050630000}"/>
    <cellStyle name="Entrée 10" xfId="1813" hidden="1" xr:uid="{00000000-0005-0000-0000-000051630000}"/>
    <cellStyle name="Entrée 10" xfId="1863" hidden="1" xr:uid="{00000000-0005-0000-0000-000052630000}"/>
    <cellStyle name="Entrée 10" xfId="1912" hidden="1" xr:uid="{00000000-0005-0000-0000-000053630000}"/>
    <cellStyle name="Entrée 10" xfId="1960" hidden="1" xr:uid="{00000000-0005-0000-0000-000054630000}"/>
    <cellStyle name="Entrée 10" xfId="2007" hidden="1" xr:uid="{00000000-0005-0000-0000-000055630000}"/>
    <cellStyle name="Entrée 10" xfId="2053" hidden="1" xr:uid="{00000000-0005-0000-0000-000056630000}"/>
    <cellStyle name="Entrée 10" xfId="2254" hidden="1" xr:uid="{00000000-0005-0000-0000-000057630000}"/>
    <cellStyle name="Entrée 10" xfId="2352" hidden="1" xr:uid="{00000000-0005-0000-0000-000058630000}"/>
    <cellStyle name="Entrée 10" xfId="2315" hidden="1" xr:uid="{00000000-0005-0000-0000-000059630000}"/>
    <cellStyle name="Entrée 10" xfId="2217" hidden="1" xr:uid="{00000000-0005-0000-0000-00005A630000}"/>
    <cellStyle name="Entrée 10" xfId="2238" hidden="1" xr:uid="{00000000-0005-0000-0000-00005B630000}"/>
    <cellStyle name="Entrée 10" xfId="2239" hidden="1" xr:uid="{00000000-0005-0000-0000-00005C630000}"/>
    <cellStyle name="Entrée 10" xfId="2421" hidden="1" xr:uid="{00000000-0005-0000-0000-00005D630000}"/>
    <cellStyle name="Entrée 10" xfId="2466" hidden="1" xr:uid="{00000000-0005-0000-0000-00005E630000}"/>
    <cellStyle name="Entrée 10" xfId="2625" hidden="1" xr:uid="{00000000-0005-0000-0000-00005F630000}"/>
    <cellStyle name="Entrée 10" xfId="1423" hidden="1" xr:uid="{00000000-0005-0000-0000-000060630000}"/>
    <cellStyle name="Entrée 10" xfId="1477" hidden="1" xr:uid="{00000000-0005-0000-0000-000061630000}"/>
    <cellStyle name="Entrée 10" xfId="2797" hidden="1" xr:uid="{00000000-0005-0000-0000-000062630000}"/>
    <cellStyle name="Entrée 10" xfId="2847" hidden="1" xr:uid="{00000000-0005-0000-0000-000063630000}"/>
    <cellStyle name="Entrée 10" xfId="2766" hidden="1" xr:uid="{00000000-0005-0000-0000-000064630000}"/>
    <cellStyle name="Entrée 10" xfId="2767" hidden="1" xr:uid="{00000000-0005-0000-0000-000065630000}"/>
    <cellStyle name="Entrée 10" xfId="2768" hidden="1" xr:uid="{00000000-0005-0000-0000-000066630000}"/>
    <cellStyle name="Entrée 10" xfId="2908" hidden="1" xr:uid="{00000000-0005-0000-0000-000067630000}"/>
    <cellStyle name="Entrée 10" xfId="2957" hidden="1" xr:uid="{00000000-0005-0000-0000-000068630000}"/>
    <cellStyle name="Entrée 10" xfId="3007" hidden="1" xr:uid="{00000000-0005-0000-0000-000069630000}"/>
    <cellStyle name="Entrée 10" xfId="3057" hidden="1" xr:uid="{00000000-0005-0000-0000-00006A630000}"/>
    <cellStyle name="Entrée 10" xfId="3106" hidden="1" xr:uid="{00000000-0005-0000-0000-00006B630000}"/>
    <cellStyle name="Entrée 10" xfId="3154" hidden="1" xr:uid="{00000000-0005-0000-0000-00006C630000}"/>
    <cellStyle name="Entrée 10" xfId="3201" hidden="1" xr:uid="{00000000-0005-0000-0000-00006D630000}"/>
    <cellStyle name="Entrée 10" xfId="3247" hidden="1" xr:uid="{00000000-0005-0000-0000-00006E630000}"/>
    <cellStyle name="Entrée 10" xfId="3447" hidden="1" xr:uid="{00000000-0005-0000-0000-00006F630000}"/>
    <cellStyle name="Entrée 10" xfId="3545" hidden="1" xr:uid="{00000000-0005-0000-0000-000070630000}"/>
    <cellStyle name="Entrée 10" xfId="3508" hidden="1" xr:uid="{00000000-0005-0000-0000-000071630000}"/>
    <cellStyle name="Entrée 10" xfId="3411" hidden="1" xr:uid="{00000000-0005-0000-0000-000072630000}"/>
    <cellStyle name="Entrée 10" xfId="3432" hidden="1" xr:uid="{00000000-0005-0000-0000-000073630000}"/>
    <cellStyle name="Entrée 10" xfId="3433" hidden="1" xr:uid="{00000000-0005-0000-0000-000074630000}"/>
    <cellStyle name="Entrée 10" xfId="3613" hidden="1" xr:uid="{00000000-0005-0000-0000-000075630000}"/>
    <cellStyle name="Entrée 10" xfId="3658" hidden="1" xr:uid="{00000000-0005-0000-0000-000076630000}"/>
    <cellStyle name="Entrée 10" xfId="3816" hidden="1" xr:uid="{00000000-0005-0000-0000-000077630000}"/>
    <cellStyle name="Entrée 10" xfId="2732" hidden="1" xr:uid="{00000000-0005-0000-0000-000078630000}"/>
    <cellStyle name="Entrée 10" xfId="2701" hidden="1" xr:uid="{00000000-0005-0000-0000-000079630000}"/>
    <cellStyle name="Entrée 10" xfId="3957" hidden="1" xr:uid="{00000000-0005-0000-0000-00007A630000}"/>
    <cellStyle name="Entrée 10" xfId="2718" hidden="1" xr:uid="{00000000-0005-0000-0000-00007B630000}"/>
    <cellStyle name="Entrée 10" xfId="2744" hidden="1" xr:uid="{00000000-0005-0000-0000-00007C630000}"/>
    <cellStyle name="Entrée 10" xfId="2723" hidden="1" xr:uid="{00000000-0005-0000-0000-00007D630000}"/>
    <cellStyle name="Entrée 10" xfId="4018" hidden="1" xr:uid="{00000000-0005-0000-0000-00007E630000}"/>
    <cellStyle name="Entrée 10" xfId="4068" hidden="1" xr:uid="{00000000-0005-0000-0000-00007F630000}"/>
    <cellStyle name="Entrée 10" xfId="4118" hidden="1" xr:uid="{00000000-0005-0000-0000-000080630000}"/>
    <cellStyle name="Entrée 10" xfId="4168" hidden="1" xr:uid="{00000000-0005-0000-0000-000081630000}"/>
    <cellStyle name="Entrée 10" xfId="4217" hidden="1" xr:uid="{00000000-0005-0000-0000-000082630000}"/>
    <cellStyle name="Entrée 10" xfId="4265" hidden="1" xr:uid="{00000000-0005-0000-0000-000083630000}"/>
    <cellStyle name="Entrée 10" xfId="4312" hidden="1" xr:uid="{00000000-0005-0000-0000-000084630000}"/>
    <cellStyle name="Entrée 10" xfId="4358" hidden="1" xr:uid="{00000000-0005-0000-0000-000085630000}"/>
    <cellStyle name="Entrée 10" xfId="4553" hidden="1" xr:uid="{00000000-0005-0000-0000-000086630000}"/>
    <cellStyle name="Entrée 10" xfId="4650" hidden="1" xr:uid="{00000000-0005-0000-0000-000087630000}"/>
    <cellStyle name="Entrée 10" xfId="4613" hidden="1" xr:uid="{00000000-0005-0000-0000-000088630000}"/>
    <cellStyle name="Entrée 10" xfId="4522" hidden="1" xr:uid="{00000000-0005-0000-0000-000089630000}"/>
    <cellStyle name="Entrée 10" xfId="4540" hidden="1" xr:uid="{00000000-0005-0000-0000-00008A630000}"/>
    <cellStyle name="Entrée 10" xfId="4541" hidden="1" xr:uid="{00000000-0005-0000-0000-00008B630000}"/>
    <cellStyle name="Entrée 10" xfId="4717" hidden="1" xr:uid="{00000000-0005-0000-0000-00008C630000}"/>
    <cellStyle name="Entrée 10" xfId="4762" hidden="1" xr:uid="{00000000-0005-0000-0000-00008D630000}"/>
    <cellStyle name="Entrée 10" xfId="4916" hidden="1" xr:uid="{00000000-0005-0000-0000-00008E630000}"/>
    <cellStyle name="Entrée 10" xfId="3871" hidden="1" xr:uid="{00000000-0005-0000-0000-00008F630000}"/>
    <cellStyle name="Entrée 10" xfId="3912" hidden="1" xr:uid="{00000000-0005-0000-0000-000090630000}"/>
    <cellStyle name="Entrée 10" xfId="5008" hidden="1" xr:uid="{00000000-0005-0000-0000-000091630000}"/>
    <cellStyle name="Entrée 10" xfId="5058" hidden="1" xr:uid="{00000000-0005-0000-0000-000092630000}"/>
    <cellStyle name="Entrée 10" xfId="4978" hidden="1" xr:uid="{00000000-0005-0000-0000-000093630000}"/>
    <cellStyle name="Entrée 10" xfId="4979" hidden="1" xr:uid="{00000000-0005-0000-0000-000094630000}"/>
    <cellStyle name="Entrée 10" xfId="4980" hidden="1" xr:uid="{00000000-0005-0000-0000-000095630000}"/>
    <cellStyle name="Entrée 10" xfId="5118" hidden="1" xr:uid="{00000000-0005-0000-0000-000096630000}"/>
    <cellStyle name="Entrée 10" xfId="5167" hidden="1" xr:uid="{00000000-0005-0000-0000-000097630000}"/>
    <cellStyle name="Entrée 10" xfId="5217" hidden="1" xr:uid="{00000000-0005-0000-0000-000098630000}"/>
    <cellStyle name="Entrée 10" xfId="5267" hidden="1" xr:uid="{00000000-0005-0000-0000-000099630000}"/>
    <cellStyle name="Entrée 10" xfId="5316" hidden="1" xr:uid="{00000000-0005-0000-0000-00009A630000}"/>
    <cellStyle name="Entrée 10" xfId="5364" hidden="1" xr:uid="{00000000-0005-0000-0000-00009B630000}"/>
    <cellStyle name="Entrée 10" xfId="5411" hidden="1" xr:uid="{00000000-0005-0000-0000-00009C630000}"/>
    <cellStyle name="Entrée 10" xfId="5457" hidden="1" xr:uid="{00000000-0005-0000-0000-00009D630000}"/>
    <cellStyle name="Entrée 10" xfId="5652" hidden="1" xr:uid="{00000000-0005-0000-0000-00009E630000}"/>
    <cellStyle name="Entrée 10" xfId="5747" hidden="1" xr:uid="{00000000-0005-0000-0000-00009F630000}"/>
    <cellStyle name="Entrée 10" xfId="5712" hidden="1" xr:uid="{00000000-0005-0000-0000-0000A0630000}"/>
    <cellStyle name="Entrée 10" xfId="5621" hidden="1" xr:uid="{00000000-0005-0000-0000-0000A1630000}"/>
    <cellStyle name="Entrée 10" xfId="5639" hidden="1" xr:uid="{00000000-0005-0000-0000-0000A2630000}"/>
    <cellStyle name="Entrée 10" xfId="5640" hidden="1" xr:uid="{00000000-0005-0000-0000-0000A3630000}"/>
    <cellStyle name="Entrée 10" xfId="5814" hidden="1" xr:uid="{00000000-0005-0000-0000-0000A4630000}"/>
    <cellStyle name="Entrée 10" xfId="5859" hidden="1" xr:uid="{00000000-0005-0000-0000-0000A5630000}"/>
    <cellStyle name="Entrée 10" xfId="6013" hidden="1" xr:uid="{00000000-0005-0000-0000-0000A6630000}"/>
    <cellStyle name="Entrée 10" xfId="6180" hidden="1" xr:uid="{00000000-0005-0000-0000-0000A7630000}"/>
    <cellStyle name="Entrée 10" xfId="6285" hidden="1" xr:uid="{00000000-0005-0000-0000-0000A8630000}"/>
    <cellStyle name="Entrée 10" xfId="6335" hidden="1" xr:uid="{00000000-0005-0000-0000-0000A9630000}"/>
    <cellStyle name="Entrée 10" xfId="6253" hidden="1" xr:uid="{00000000-0005-0000-0000-0000AA630000}"/>
    <cellStyle name="Entrée 10" xfId="6254" hidden="1" xr:uid="{00000000-0005-0000-0000-0000AB630000}"/>
    <cellStyle name="Entrée 10" xfId="6255" hidden="1" xr:uid="{00000000-0005-0000-0000-0000AC630000}"/>
    <cellStyle name="Entrée 10" xfId="6396" hidden="1" xr:uid="{00000000-0005-0000-0000-0000AD630000}"/>
    <cellStyle name="Entrée 10" xfId="6446" hidden="1" xr:uid="{00000000-0005-0000-0000-0000AE630000}"/>
    <cellStyle name="Entrée 10" xfId="6496" hidden="1" xr:uid="{00000000-0005-0000-0000-0000AF630000}"/>
    <cellStyle name="Entrée 10" xfId="6546" hidden="1" xr:uid="{00000000-0005-0000-0000-0000B0630000}"/>
    <cellStyle name="Entrée 10" xfId="6595" hidden="1" xr:uid="{00000000-0005-0000-0000-0000B1630000}"/>
    <cellStyle name="Entrée 10" xfId="6643" hidden="1" xr:uid="{00000000-0005-0000-0000-0000B2630000}"/>
    <cellStyle name="Entrée 10" xfId="6690" hidden="1" xr:uid="{00000000-0005-0000-0000-0000B3630000}"/>
    <cellStyle name="Entrée 10" xfId="6736" hidden="1" xr:uid="{00000000-0005-0000-0000-0000B4630000}"/>
    <cellStyle name="Entrée 10" xfId="6935" hidden="1" xr:uid="{00000000-0005-0000-0000-0000B5630000}"/>
    <cellStyle name="Entrée 10" xfId="7033" hidden="1" xr:uid="{00000000-0005-0000-0000-0000B6630000}"/>
    <cellStyle name="Entrée 10" xfId="6996" hidden="1" xr:uid="{00000000-0005-0000-0000-0000B7630000}"/>
    <cellStyle name="Entrée 10" xfId="6900" hidden="1" xr:uid="{00000000-0005-0000-0000-0000B8630000}"/>
    <cellStyle name="Entrée 10" xfId="6920" hidden="1" xr:uid="{00000000-0005-0000-0000-0000B9630000}"/>
    <cellStyle name="Entrée 10" xfId="6921" hidden="1" xr:uid="{00000000-0005-0000-0000-0000BA630000}"/>
    <cellStyle name="Entrée 10" xfId="7102" hidden="1" xr:uid="{00000000-0005-0000-0000-0000BB630000}"/>
    <cellStyle name="Entrée 10" xfId="7147" hidden="1" xr:uid="{00000000-0005-0000-0000-0000BC630000}"/>
    <cellStyle name="Entrée 10" xfId="7306" hidden="1" xr:uid="{00000000-0005-0000-0000-0000BD630000}"/>
    <cellStyle name="Entrée 10" xfId="7457" hidden="1" xr:uid="{00000000-0005-0000-0000-0000BE630000}"/>
    <cellStyle name="Entrée 10" xfId="7553" hidden="1" xr:uid="{00000000-0005-0000-0000-0000BF630000}"/>
    <cellStyle name="Entrée 10" xfId="7603" hidden="1" xr:uid="{00000000-0005-0000-0000-0000C0630000}"/>
    <cellStyle name="Entrée 10" xfId="7521" hidden="1" xr:uid="{00000000-0005-0000-0000-0000C1630000}"/>
    <cellStyle name="Entrée 10" xfId="7522" hidden="1" xr:uid="{00000000-0005-0000-0000-0000C2630000}"/>
    <cellStyle name="Entrée 10" xfId="7523" hidden="1" xr:uid="{00000000-0005-0000-0000-0000C3630000}"/>
    <cellStyle name="Entrée 10" xfId="7663" hidden="1" xr:uid="{00000000-0005-0000-0000-0000C4630000}"/>
    <cellStyle name="Entrée 10" xfId="7713" hidden="1" xr:uid="{00000000-0005-0000-0000-0000C5630000}"/>
    <cellStyle name="Entrée 10" xfId="7763" hidden="1" xr:uid="{00000000-0005-0000-0000-0000C6630000}"/>
    <cellStyle name="Entrée 10" xfId="7813" hidden="1" xr:uid="{00000000-0005-0000-0000-0000C7630000}"/>
    <cellStyle name="Entrée 10" xfId="7862" hidden="1" xr:uid="{00000000-0005-0000-0000-0000C8630000}"/>
    <cellStyle name="Entrée 10" xfId="7910" hidden="1" xr:uid="{00000000-0005-0000-0000-0000C9630000}"/>
    <cellStyle name="Entrée 10" xfId="7957" hidden="1" xr:uid="{00000000-0005-0000-0000-0000CA630000}"/>
    <cellStyle name="Entrée 10" xfId="8003" hidden="1" xr:uid="{00000000-0005-0000-0000-0000CB630000}"/>
    <cellStyle name="Entrée 10" xfId="8200" hidden="1" xr:uid="{00000000-0005-0000-0000-0000CC630000}"/>
    <cellStyle name="Entrée 10" xfId="8295" hidden="1" xr:uid="{00000000-0005-0000-0000-0000CD630000}"/>
    <cellStyle name="Entrée 10" xfId="8260" hidden="1" xr:uid="{00000000-0005-0000-0000-0000CE630000}"/>
    <cellStyle name="Entrée 10" xfId="8167" hidden="1" xr:uid="{00000000-0005-0000-0000-0000CF630000}"/>
    <cellStyle name="Entrée 10" xfId="8185" hidden="1" xr:uid="{00000000-0005-0000-0000-0000D0630000}"/>
    <cellStyle name="Entrée 10" xfId="8186" hidden="1" xr:uid="{00000000-0005-0000-0000-0000D1630000}"/>
    <cellStyle name="Entrée 10" xfId="8363" hidden="1" xr:uid="{00000000-0005-0000-0000-0000D2630000}"/>
    <cellStyle name="Entrée 10" xfId="8408" hidden="1" xr:uid="{00000000-0005-0000-0000-0000D3630000}"/>
    <cellStyle name="Entrée 10" xfId="8564" hidden="1" xr:uid="{00000000-0005-0000-0000-0000D4630000}"/>
    <cellStyle name="Entrée 10" xfId="7405" hidden="1" xr:uid="{00000000-0005-0000-0000-0000D5630000}"/>
    <cellStyle name="Entrée 10" xfId="6164" hidden="1" xr:uid="{00000000-0005-0000-0000-0000D6630000}"/>
    <cellStyle name="Entrée 10" xfId="8660" hidden="1" xr:uid="{00000000-0005-0000-0000-0000D7630000}"/>
    <cellStyle name="Entrée 10" xfId="8710" hidden="1" xr:uid="{00000000-0005-0000-0000-0000D8630000}"/>
    <cellStyle name="Entrée 10" xfId="6058" hidden="1" xr:uid="{00000000-0005-0000-0000-0000D9630000}"/>
    <cellStyle name="Entrée 10" xfId="6057" hidden="1" xr:uid="{00000000-0005-0000-0000-0000DA630000}"/>
    <cellStyle name="Entrée 10" xfId="6056" hidden="1" xr:uid="{00000000-0005-0000-0000-0000DB630000}"/>
    <cellStyle name="Entrée 10" xfId="8771" hidden="1" xr:uid="{00000000-0005-0000-0000-0000DC630000}"/>
    <cellStyle name="Entrée 10" xfId="8821" hidden="1" xr:uid="{00000000-0005-0000-0000-0000DD630000}"/>
    <cellStyle name="Entrée 10" xfId="8870" hidden="1" xr:uid="{00000000-0005-0000-0000-0000DE630000}"/>
    <cellStyle name="Entrée 10" xfId="8920" hidden="1" xr:uid="{00000000-0005-0000-0000-0000DF630000}"/>
    <cellStyle name="Entrée 10" xfId="8969" hidden="1" xr:uid="{00000000-0005-0000-0000-0000E0630000}"/>
    <cellStyle name="Entrée 10" xfId="9017" hidden="1" xr:uid="{00000000-0005-0000-0000-0000E1630000}"/>
    <cellStyle name="Entrée 10" xfId="9064" hidden="1" xr:uid="{00000000-0005-0000-0000-0000E2630000}"/>
    <cellStyle name="Entrée 10" xfId="9110" hidden="1" xr:uid="{00000000-0005-0000-0000-0000E3630000}"/>
    <cellStyle name="Entrée 10" xfId="9311" hidden="1" xr:uid="{00000000-0005-0000-0000-0000E4630000}"/>
    <cellStyle name="Entrée 10" xfId="9409" hidden="1" xr:uid="{00000000-0005-0000-0000-0000E5630000}"/>
    <cellStyle name="Entrée 10" xfId="9372" hidden="1" xr:uid="{00000000-0005-0000-0000-0000E6630000}"/>
    <cellStyle name="Entrée 10" xfId="9274" hidden="1" xr:uid="{00000000-0005-0000-0000-0000E7630000}"/>
    <cellStyle name="Entrée 10" xfId="9295" hidden="1" xr:uid="{00000000-0005-0000-0000-0000E8630000}"/>
    <cellStyle name="Entrée 10" xfId="9296" hidden="1" xr:uid="{00000000-0005-0000-0000-0000E9630000}"/>
    <cellStyle name="Entrée 10" xfId="9478" hidden="1" xr:uid="{00000000-0005-0000-0000-0000EA630000}"/>
    <cellStyle name="Entrée 10" xfId="9523" hidden="1" xr:uid="{00000000-0005-0000-0000-0000EB630000}"/>
    <cellStyle name="Entrée 10" xfId="9683" hidden="1" xr:uid="{00000000-0005-0000-0000-0000EC630000}"/>
    <cellStyle name="Entrée 10" xfId="9837" hidden="1" xr:uid="{00000000-0005-0000-0000-0000ED630000}"/>
    <cellStyle name="Entrée 10" xfId="9933" hidden="1" xr:uid="{00000000-0005-0000-0000-0000EE630000}"/>
    <cellStyle name="Entrée 10" xfId="9983" hidden="1" xr:uid="{00000000-0005-0000-0000-0000EF630000}"/>
    <cellStyle name="Entrée 10" xfId="9901" hidden="1" xr:uid="{00000000-0005-0000-0000-0000F0630000}"/>
    <cellStyle name="Entrée 10" xfId="9902" hidden="1" xr:uid="{00000000-0005-0000-0000-0000F1630000}"/>
    <cellStyle name="Entrée 10" xfId="9903" hidden="1" xr:uid="{00000000-0005-0000-0000-0000F2630000}"/>
    <cellStyle name="Entrée 10" xfId="10043" hidden="1" xr:uid="{00000000-0005-0000-0000-0000F3630000}"/>
    <cellStyle name="Entrée 10" xfId="10093" hidden="1" xr:uid="{00000000-0005-0000-0000-0000F4630000}"/>
    <cellStyle name="Entrée 10" xfId="10143" hidden="1" xr:uid="{00000000-0005-0000-0000-0000F5630000}"/>
    <cellStyle name="Entrée 10" xfId="10193" hidden="1" xr:uid="{00000000-0005-0000-0000-0000F6630000}"/>
    <cellStyle name="Entrée 10" xfId="10242" hidden="1" xr:uid="{00000000-0005-0000-0000-0000F7630000}"/>
    <cellStyle name="Entrée 10" xfId="10290" hidden="1" xr:uid="{00000000-0005-0000-0000-0000F8630000}"/>
    <cellStyle name="Entrée 10" xfId="10337" hidden="1" xr:uid="{00000000-0005-0000-0000-0000F9630000}"/>
    <cellStyle name="Entrée 10" xfId="10383" hidden="1" xr:uid="{00000000-0005-0000-0000-0000FA630000}"/>
    <cellStyle name="Entrée 10" xfId="10580" hidden="1" xr:uid="{00000000-0005-0000-0000-0000FB630000}"/>
    <cellStyle name="Entrée 10" xfId="10675" hidden="1" xr:uid="{00000000-0005-0000-0000-0000FC630000}"/>
    <cellStyle name="Entrée 10" xfId="10640" hidden="1" xr:uid="{00000000-0005-0000-0000-0000FD630000}"/>
    <cellStyle name="Entrée 10" xfId="10547" hidden="1" xr:uid="{00000000-0005-0000-0000-0000FE630000}"/>
    <cellStyle name="Entrée 10" xfId="10565" hidden="1" xr:uid="{00000000-0005-0000-0000-0000FF630000}"/>
    <cellStyle name="Entrée 10" xfId="10566" hidden="1" xr:uid="{00000000-0005-0000-0000-000000640000}"/>
    <cellStyle name="Entrée 10" xfId="10743" hidden="1" xr:uid="{00000000-0005-0000-0000-000001640000}"/>
    <cellStyle name="Entrée 10" xfId="10788" hidden="1" xr:uid="{00000000-0005-0000-0000-000002640000}"/>
    <cellStyle name="Entrée 10" xfId="10945" hidden="1" xr:uid="{00000000-0005-0000-0000-000003640000}"/>
    <cellStyle name="Entrée 10" xfId="9785" hidden="1" xr:uid="{00000000-0005-0000-0000-000004640000}"/>
    <cellStyle name="Entrée 10" xfId="10096" hidden="1" xr:uid="{00000000-0005-0000-0000-000005640000}"/>
    <cellStyle name="Entrée 10" xfId="6092" hidden="1" xr:uid="{00000000-0005-0000-0000-000006640000}"/>
    <cellStyle name="Entrée 10" xfId="11052" hidden="1" xr:uid="{00000000-0005-0000-0000-000007640000}"/>
    <cellStyle name="Entrée 10" xfId="6131" hidden="1" xr:uid="{00000000-0005-0000-0000-000008640000}"/>
    <cellStyle name="Entrée 10" xfId="6146" hidden="1" xr:uid="{00000000-0005-0000-0000-000009640000}"/>
    <cellStyle name="Entrée 10" xfId="7364" hidden="1" xr:uid="{00000000-0005-0000-0000-00000A640000}"/>
    <cellStyle name="Entrée 10" xfId="11113" hidden="1" xr:uid="{00000000-0005-0000-0000-00000B640000}"/>
    <cellStyle name="Entrée 10" xfId="11163" hidden="1" xr:uid="{00000000-0005-0000-0000-00000C640000}"/>
    <cellStyle name="Entrée 10" xfId="11213" hidden="1" xr:uid="{00000000-0005-0000-0000-00000D640000}"/>
    <cellStyle name="Entrée 10" xfId="11263" hidden="1" xr:uid="{00000000-0005-0000-0000-00000E640000}"/>
    <cellStyle name="Entrée 10" xfId="11312" hidden="1" xr:uid="{00000000-0005-0000-0000-00000F640000}"/>
    <cellStyle name="Entrée 10" xfId="11360" hidden="1" xr:uid="{00000000-0005-0000-0000-000010640000}"/>
    <cellStyle name="Entrée 10" xfId="11407" hidden="1" xr:uid="{00000000-0005-0000-0000-000011640000}"/>
    <cellStyle name="Entrée 10" xfId="11453" hidden="1" xr:uid="{00000000-0005-0000-0000-000012640000}"/>
    <cellStyle name="Entrée 10" xfId="11650" hidden="1" xr:uid="{00000000-0005-0000-0000-000013640000}"/>
    <cellStyle name="Entrée 10" xfId="11747" hidden="1" xr:uid="{00000000-0005-0000-0000-000014640000}"/>
    <cellStyle name="Entrée 10" xfId="11711" hidden="1" xr:uid="{00000000-0005-0000-0000-000015640000}"/>
    <cellStyle name="Entrée 10" xfId="11617" hidden="1" xr:uid="{00000000-0005-0000-0000-000016640000}"/>
    <cellStyle name="Entrée 10" xfId="11637" hidden="1" xr:uid="{00000000-0005-0000-0000-000017640000}"/>
    <cellStyle name="Entrée 10" xfId="11638" hidden="1" xr:uid="{00000000-0005-0000-0000-000018640000}"/>
    <cellStyle name="Entrée 10" xfId="11814" hidden="1" xr:uid="{00000000-0005-0000-0000-000019640000}"/>
    <cellStyle name="Entrée 10" xfId="11859" hidden="1" xr:uid="{00000000-0005-0000-0000-00001A640000}"/>
    <cellStyle name="Entrée 10" xfId="12014" hidden="1" xr:uid="{00000000-0005-0000-0000-00001B640000}"/>
    <cellStyle name="Entrée 10" xfId="12137" hidden="1" xr:uid="{00000000-0005-0000-0000-00001C640000}"/>
    <cellStyle name="Entrée 10" xfId="12232" hidden="1" xr:uid="{00000000-0005-0000-0000-00001D640000}"/>
    <cellStyle name="Entrée 10" xfId="12282" hidden="1" xr:uid="{00000000-0005-0000-0000-00001E640000}"/>
    <cellStyle name="Entrée 10" xfId="12200" hidden="1" xr:uid="{00000000-0005-0000-0000-00001F640000}"/>
    <cellStyle name="Entrée 10" xfId="12201" hidden="1" xr:uid="{00000000-0005-0000-0000-000020640000}"/>
    <cellStyle name="Entrée 10" xfId="12202" hidden="1" xr:uid="{00000000-0005-0000-0000-000021640000}"/>
    <cellStyle name="Entrée 10" xfId="12342" hidden="1" xr:uid="{00000000-0005-0000-0000-000022640000}"/>
    <cellStyle name="Entrée 10" xfId="12392" hidden="1" xr:uid="{00000000-0005-0000-0000-000023640000}"/>
    <cellStyle name="Entrée 10" xfId="12442" hidden="1" xr:uid="{00000000-0005-0000-0000-000024640000}"/>
    <cellStyle name="Entrée 10" xfId="12492" hidden="1" xr:uid="{00000000-0005-0000-0000-000025640000}"/>
    <cellStyle name="Entrée 10" xfId="12541" hidden="1" xr:uid="{00000000-0005-0000-0000-000026640000}"/>
    <cellStyle name="Entrée 10" xfId="12589" hidden="1" xr:uid="{00000000-0005-0000-0000-000027640000}"/>
    <cellStyle name="Entrée 10" xfId="12636" hidden="1" xr:uid="{00000000-0005-0000-0000-000028640000}"/>
    <cellStyle name="Entrée 10" xfId="12682" hidden="1" xr:uid="{00000000-0005-0000-0000-000029640000}"/>
    <cellStyle name="Entrée 10" xfId="12878" hidden="1" xr:uid="{00000000-0005-0000-0000-00002A640000}"/>
    <cellStyle name="Entrée 10" xfId="12973" hidden="1" xr:uid="{00000000-0005-0000-0000-00002B640000}"/>
    <cellStyle name="Entrée 10" xfId="12938" hidden="1" xr:uid="{00000000-0005-0000-0000-00002C640000}"/>
    <cellStyle name="Entrée 10" xfId="12846" hidden="1" xr:uid="{00000000-0005-0000-0000-00002D640000}"/>
    <cellStyle name="Entrée 10" xfId="12864" hidden="1" xr:uid="{00000000-0005-0000-0000-00002E640000}"/>
    <cellStyle name="Entrée 10" xfId="12865" hidden="1" xr:uid="{00000000-0005-0000-0000-00002F640000}"/>
    <cellStyle name="Entrée 10" xfId="13040" hidden="1" xr:uid="{00000000-0005-0000-0000-000030640000}"/>
    <cellStyle name="Entrée 10" xfId="13085" hidden="1" xr:uid="{00000000-0005-0000-0000-000031640000}"/>
    <cellStyle name="Entrée 10" xfId="13239" hidden="1" xr:uid="{00000000-0005-0000-0000-000032640000}"/>
    <cellStyle name="Entrée 10" xfId="12086" hidden="1" xr:uid="{00000000-0005-0000-0000-000033640000}"/>
    <cellStyle name="Entrée 10" xfId="13281" hidden="1" xr:uid="{00000000-0005-0000-0000-000034640000}"/>
    <cellStyle name="Entrée 10" xfId="12062" hidden="1" xr:uid="{00000000-0005-0000-0000-000035640000}"/>
    <cellStyle name="Entrée 10" xfId="7293" hidden="1" xr:uid="{00000000-0005-0000-0000-000036640000}"/>
    <cellStyle name="Entrée 10" xfId="6102" hidden="1" xr:uid="{00000000-0005-0000-0000-000037640000}"/>
    <cellStyle name="Entrée 10" xfId="9775" hidden="1" xr:uid="{00000000-0005-0000-0000-000038640000}"/>
    <cellStyle name="Entrée 10" xfId="8630" hidden="1" xr:uid="{00000000-0005-0000-0000-000039640000}"/>
    <cellStyle name="Entrée 10" xfId="13345" hidden="1" xr:uid="{00000000-0005-0000-0000-00003A640000}"/>
    <cellStyle name="Entrée 10" xfId="13394" hidden="1" xr:uid="{00000000-0005-0000-0000-00003B640000}"/>
    <cellStyle name="Entrée 10" xfId="13443" hidden="1" xr:uid="{00000000-0005-0000-0000-00003C640000}"/>
    <cellStyle name="Entrée 10" xfId="13492" hidden="1" xr:uid="{00000000-0005-0000-0000-00003D640000}"/>
    <cellStyle name="Entrée 10" xfId="13540" hidden="1" xr:uid="{00000000-0005-0000-0000-00003E640000}"/>
    <cellStyle name="Entrée 10" xfId="13587" hidden="1" xr:uid="{00000000-0005-0000-0000-00003F640000}"/>
    <cellStyle name="Entrée 10" xfId="13633" hidden="1" xr:uid="{00000000-0005-0000-0000-000040640000}"/>
    <cellStyle name="Entrée 10" xfId="13679" hidden="1" xr:uid="{00000000-0005-0000-0000-000041640000}"/>
    <cellStyle name="Entrée 10" xfId="13874" hidden="1" xr:uid="{00000000-0005-0000-0000-000042640000}"/>
    <cellStyle name="Entrée 10" xfId="13969" hidden="1" xr:uid="{00000000-0005-0000-0000-000043640000}"/>
    <cellStyle name="Entrée 10" xfId="13934" hidden="1" xr:uid="{00000000-0005-0000-0000-000044640000}"/>
    <cellStyle name="Entrée 10" xfId="13843" hidden="1" xr:uid="{00000000-0005-0000-0000-000045640000}"/>
    <cellStyle name="Entrée 10" xfId="13861" hidden="1" xr:uid="{00000000-0005-0000-0000-000046640000}"/>
    <cellStyle name="Entrée 10" xfId="13862" hidden="1" xr:uid="{00000000-0005-0000-0000-000047640000}"/>
    <cellStyle name="Entrée 10" xfId="14036" hidden="1" xr:uid="{00000000-0005-0000-0000-000048640000}"/>
    <cellStyle name="Entrée 10" xfId="14081" hidden="1" xr:uid="{00000000-0005-0000-0000-000049640000}"/>
    <cellStyle name="Entrée 10" xfId="14235" hidden="1" xr:uid="{00000000-0005-0000-0000-00004A640000}"/>
    <cellStyle name="Entrée 10" xfId="14336" hidden="1" xr:uid="{00000000-0005-0000-0000-00004B640000}"/>
    <cellStyle name="Entrée 10" xfId="14431" hidden="1" xr:uid="{00000000-0005-0000-0000-00004C640000}"/>
    <cellStyle name="Entrée 10" xfId="14481" hidden="1" xr:uid="{00000000-0005-0000-0000-00004D640000}"/>
    <cellStyle name="Entrée 10" xfId="14400" hidden="1" xr:uid="{00000000-0005-0000-0000-00004E640000}"/>
    <cellStyle name="Entrée 10" xfId="14401" hidden="1" xr:uid="{00000000-0005-0000-0000-00004F640000}"/>
    <cellStyle name="Entrée 10" xfId="14402" hidden="1" xr:uid="{00000000-0005-0000-0000-000050640000}"/>
    <cellStyle name="Entrée 10" xfId="14541" hidden="1" xr:uid="{00000000-0005-0000-0000-000051640000}"/>
    <cellStyle name="Entrée 10" xfId="14591" hidden="1" xr:uid="{00000000-0005-0000-0000-000052640000}"/>
    <cellStyle name="Entrée 10" xfId="14641" hidden="1" xr:uid="{00000000-0005-0000-0000-000053640000}"/>
    <cellStyle name="Entrée 10" xfId="14691" hidden="1" xr:uid="{00000000-0005-0000-0000-000054640000}"/>
    <cellStyle name="Entrée 10" xfId="14740" hidden="1" xr:uid="{00000000-0005-0000-0000-000055640000}"/>
    <cellStyle name="Entrée 10" xfId="14788" hidden="1" xr:uid="{00000000-0005-0000-0000-000056640000}"/>
    <cellStyle name="Entrée 10" xfId="14835" hidden="1" xr:uid="{00000000-0005-0000-0000-000057640000}"/>
    <cellStyle name="Entrée 10" xfId="14881" hidden="1" xr:uid="{00000000-0005-0000-0000-000058640000}"/>
    <cellStyle name="Entrée 10" xfId="15077" hidden="1" xr:uid="{00000000-0005-0000-0000-000059640000}"/>
    <cellStyle name="Entrée 10" xfId="15172" hidden="1" xr:uid="{00000000-0005-0000-0000-00005A640000}"/>
    <cellStyle name="Entrée 10" xfId="15137" hidden="1" xr:uid="{00000000-0005-0000-0000-00005B640000}"/>
    <cellStyle name="Entrée 10" xfId="15045" hidden="1" xr:uid="{00000000-0005-0000-0000-00005C640000}"/>
    <cellStyle name="Entrée 10" xfId="15063" hidden="1" xr:uid="{00000000-0005-0000-0000-00005D640000}"/>
    <cellStyle name="Entrée 10" xfId="15064" hidden="1" xr:uid="{00000000-0005-0000-0000-00005E640000}"/>
    <cellStyle name="Entrée 10" xfId="15240" hidden="1" xr:uid="{00000000-0005-0000-0000-00005F640000}"/>
    <cellStyle name="Entrée 10" xfId="15285" hidden="1" xr:uid="{00000000-0005-0000-0000-000060640000}"/>
    <cellStyle name="Entrée 10" xfId="15440" hidden="1" xr:uid="{00000000-0005-0000-0000-000061640000}"/>
    <cellStyle name="Entrée 10" xfId="14285" hidden="1" xr:uid="{00000000-0005-0000-0000-000062640000}"/>
    <cellStyle name="Entrée 10" xfId="15618" hidden="1" xr:uid="{00000000-0005-0000-0000-000063640000}"/>
    <cellStyle name="Entrée 10" xfId="15723" hidden="1" xr:uid="{00000000-0005-0000-0000-000064640000}"/>
    <cellStyle name="Entrée 10" xfId="15773" hidden="1" xr:uid="{00000000-0005-0000-0000-000065640000}"/>
    <cellStyle name="Entrée 10" xfId="15691" hidden="1" xr:uid="{00000000-0005-0000-0000-000066640000}"/>
    <cellStyle name="Entrée 10" xfId="15692" hidden="1" xr:uid="{00000000-0005-0000-0000-000067640000}"/>
    <cellStyle name="Entrée 10" xfId="15693" hidden="1" xr:uid="{00000000-0005-0000-0000-000068640000}"/>
    <cellStyle name="Entrée 10" xfId="15834" hidden="1" xr:uid="{00000000-0005-0000-0000-000069640000}"/>
    <cellStyle name="Entrée 10" xfId="15884" hidden="1" xr:uid="{00000000-0005-0000-0000-00006A640000}"/>
    <cellStyle name="Entrée 10" xfId="15934" hidden="1" xr:uid="{00000000-0005-0000-0000-00006B640000}"/>
    <cellStyle name="Entrée 10" xfId="15984" hidden="1" xr:uid="{00000000-0005-0000-0000-00006C640000}"/>
    <cellStyle name="Entrée 10" xfId="16033" hidden="1" xr:uid="{00000000-0005-0000-0000-00006D640000}"/>
    <cellStyle name="Entrée 10" xfId="16081" hidden="1" xr:uid="{00000000-0005-0000-0000-00006E640000}"/>
    <cellStyle name="Entrée 10" xfId="16128" hidden="1" xr:uid="{00000000-0005-0000-0000-00006F640000}"/>
    <cellStyle name="Entrée 10" xfId="16174" hidden="1" xr:uid="{00000000-0005-0000-0000-000070640000}"/>
    <cellStyle name="Entrée 10" xfId="16375" hidden="1" xr:uid="{00000000-0005-0000-0000-000071640000}"/>
    <cellStyle name="Entrée 10" xfId="16473" hidden="1" xr:uid="{00000000-0005-0000-0000-000072640000}"/>
    <cellStyle name="Entrée 10" xfId="16436" hidden="1" xr:uid="{00000000-0005-0000-0000-000073640000}"/>
    <cellStyle name="Entrée 10" xfId="16338" hidden="1" xr:uid="{00000000-0005-0000-0000-000074640000}"/>
    <cellStyle name="Entrée 10" xfId="16359" hidden="1" xr:uid="{00000000-0005-0000-0000-000075640000}"/>
    <cellStyle name="Entrée 10" xfId="16360" hidden="1" xr:uid="{00000000-0005-0000-0000-000076640000}"/>
    <cellStyle name="Entrée 10" xfId="16542" hidden="1" xr:uid="{00000000-0005-0000-0000-000077640000}"/>
    <cellStyle name="Entrée 10" xfId="16587" hidden="1" xr:uid="{00000000-0005-0000-0000-000078640000}"/>
    <cellStyle name="Entrée 10" xfId="16747" hidden="1" xr:uid="{00000000-0005-0000-0000-000079640000}"/>
    <cellStyle name="Entrée 10" xfId="16912" hidden="1" xr:uid="{00000000-0005-0000-0000-00007A640000}"/>
    <cellStyle name="Entrée 10" xfId="17008" hidden="1" xr:uid="{00000000-0005-0000-0000-00007B640000}"/>
    <cellStyle name="Entrée 10" xfId="17058" hidden="1" xr:uid="{00000000-0005-0000-0000-00007C640000}"/>
    <cellStyle name="Entrée 10" xfId="16976" hidden="1" xr:uid="{00000000-0005-0000-0000-00007D640000}"/>
    <cellStyle name="Entrée 10" xfId="16977" hidden="1" xr:uid="{00000000-0005-0000-0000-00007E640000}"/>
    <cellStyle name="Entrée 10" xfId="16978" hidden="1" xr:uid="{00000000-0005-0000-0000-00007F640000}"/>
    <cellStyle name="Entrée 10" xfId="17118" hidden="1" xr:uid="{00000000-0005-0000-0000-000080640000}"/>
    <cellStyle name="Entrée 10" xfId="17168" hidden="1" xr:uid="{00000000-0005-0000-0000-000081640000}"/>
    <cellStyle name="Entrée 10" xfId="17218" hidden="1" xr:uid="{00000000-0005-0000-0000-000082640000}"/>
    <cellStyle name="Entrée 10" xfId="17268" hidden="1" xr:uid="{00000000-0005-0000-0000-000083640000}"/>
    <cellStyle name="Entrée 10" xfId="17317" hidden="1" xr:uid="{00000000-0005-0000-0000-000084640000}"/>
    <cellStyle name="Entrée 10" xfId="17365" hidden="1" xr:uid="{00000000-0005-0000-0000-000085640000}"/>
    <cellStyle name="Entrée 10" xfId="17412" hidden="1" xr:uid="{00000000-0005-0000-0000-000086640000}"/>
    <cellStyle name="Entrée 10" xfId="17458" hidden="1" xr:uid="{00000000-0005-0000-0000-000087640000}"/>
    <cellStyle name="Entrée 10" xfId="17655" hidden="1" xr:uid="{00000000-0005-0000-0000-000088640000}"/>
    <cellStyle name="Entrée 10" xfId="17750" hidden="1" xr:uid="{00000000-0005-0000-0000-000089640000}"/>
    <cellStyle name="Entrée 10" xfId="17715" hidden="1" xr:uid="{00000000-0005-0000-0000-00008A640000}"/>
    <cellStyle name="Entrée 10" xfId="17622" hidden="1" xr:uid="{00000000-0005-0000-0000-00008B640000}"/>
    <cellStyle name="Entrée 10" xfId="17640" hidden="1" xr:uid="{00000000-0005-0000-0000-00008C640000}"/>
    <cellStyle name="Entrée 10" xfId="17641" hidden="1" xr:uid="{00000000-0005-0000-0000-00008D640000}"/>
    <cellStyle name="Entrée 10" xfId="17818" hidden="1" xr:uid="{00000000-0005-0000-0000-00008E640000}"/>
    <cellStyle name="Entrée 10" xfId="17863" hidden="1" xr:uid="{00000000-0005-0000-0000-00008F640000}"/>
    <cellStyle name="Entrée 10" xfId="18020" hidden="1" xr:uid="{00000000-0005-0000-0000-000090640000}"/>
    <cellStyle name="Entrée 10" xfId="16860" hidden="1" xr:uid="{00000000-0005-0000-0000-000091640000}"/>
    <cellStyle name="Entrée 10" xfId="15598" hidden="1" xr:uid="{00000000-0005-0000-0000-000092640000}"/>
    <cellStyle name="Entrée 10" xfId="15660" hidden="1" xr:uid="{00000000-0005-0000-0000-000093640000}"/>
    <cellStyle name="Entrée 10" xfId="18112" hidden="1" xr:uid="{00000000-0005-0000-0000-000094640000}"/>
    <cellStyle name="Entrée 10" xfId="15787" hidden="1" xr:uid="{00000000-0005-0000-0000-000095640000}"/>
    <cellStyle name="Entrée 10" xfId="15588" hidden="1" xr:uid="{00000000-0005-0000-0000-000096640000}"/>
    <cellStyle name="Entrée 10" xfId="15582" hidden="1" xr:uid="{00000000-0005-0000-0000-000097640000}"/>
    <cellStyle name="Entrée 10" xfId="18173" hidden="1" xr:uid="{00000000-0005-0000-0000-000098640000}"/>
    <cellStyle name="Entrée 10" xfId="18223" hidden="1" xr:uid="{00000000-0005-0000-0000-000099640000}"/>
    <cellStyle name="Entrée 10" xfId="18273" hidden="1" xr:uid="{00000000-0005-0000-0000-00009A640000}"/>
    <cellStyle name="Entrée 10" xfId="18323" hidden="1" xr:uid="{00000000-0005-0000-0000-00009B640000}"/>
    <cellStyle name="Entrée 10" xfId="18372" hidden="1" xr:uid="{00000000-0005-0000-0000-00009C640000}"/>
    <cellStyle name="Entrée 10" xfId="18419" hidden="1" xr:uid="{00000000-0005-0000-0000-00009D640000}"/>
    <cellStyle name="Entrée 10" xfId="18466" hidden="1" xr:uid="{00000000-0005-0000-0000-00009E640000}"/>
    <cellStyle name="Entrée 10" xfId="18512" hidden="1" xr:uid="{00000000-0005-0000-0000-00009F640000}"/>
    <cellStyle name="Entrée 10" xfId="18713" hidden="1" xr:uid="{00000000-0005-0000-0000-0000A0640000}"/>
    <cellStyle name="Entrée 10" xfId="18811" hidden="1" xr:uid="{00000000-0005-0000-0000-0000A1640000}"/>
    <cellStyle name="Entrée 10" xfId="18774" hidden="1" xr:uid="{00000000-0005-0000-0000-0000A2640000}"/>
    <cellStyle name="Entrée 10" xfId="18676" hidden="1" xr:uid="{00000000-0005-0000-0000-0000A3640000}"/>
    <cellStyle name="Entrée 10" xfId="18697" hidden="1" xr:uid="{00000000-0005-0000-0000-0000A4640000}"/>
    <cellStyle name="Entrée 10" xfId="18698" hidden="1" xr:uid="{00000000-0005-0000-0000-0000A5640000}"/>
    <cellStyle name="Entrée 10" xfId="18880" hidden="1" xr:uid="{00000000-0005-0000-0000-0000A6640000}"/>
    <cellStyle name="Entrée 10" xfId="18925" hidden="1" xr:uid="{00000000-0005-0000-0000-0000A7640000}"/>
    <cellStyle name="Entrée 10" xfId="19085" hidden="1" xr:uid="{00000000-0005-0000-0000-0000A8640000}"/>
    <cellStyle name="Entrée 10" xfId="19248" hidden="1" xr:uid="{00000000-0005-0000-0000-0000A9640000}"/>
    <cellStyle name="Entrée 10" xfId="19344" hidden="1" xr:uid="{00000000-0005-0000-0000-0000AA640000}"/>
    <cellStyle name="Entrée 10" xfId="19394" hidden="1" xr:uid="{00000000-0005-0000-0000-0000AB640000}"/>
    <cellStyle name="Entrée 10" xfId="19312" hidden="1" xr:uid="{00000000-0005-0000-0000-0000AC640000}"/>
    <cellStyle name="Entrée 10" xfId="19313" hidden="1" xr:uid="{00000000-0005-0000-0000-0000AD640000}"/>
    <cellStyle name="Entrée 10" xfId="19314" hidden="1" xr:uid="{00000000-0005-0000-0000-0000AE640000}"/>
    <cellStyle name="Entrée 10" xfId="19454" hidden="1" xr:uid="{00000000-0005-0000-0000-0000AF640000}"/>
    <cellStyle name="Entrée 10" xfId="19504" hidden="1" xr:uid="{00000000-0005-0000-0000-0000B0640000}"/>
    <cellStyle name="Entrée 10" xfId="19554" hidden="1" xr:uid="{00000000-0005-0000-0000-0000B1640000}"/>
    <cellStyle name="Entrée 10" xfId="19604" hidden="1" xr:uid="{00000000-0005-0000-0000-0000B2640000}"/>
    <cellStyle name="Entrée 10" xfId="19653" hidden="1" xr:uid="{00000000-0005-0000-0000-0000B3640000}"/>
    <cellStyle name="Entrée 10" xfId="19701" hidden="1" xr:uid="{00000000-0005-0000-0000-0000B4640000}"/>
    <cellStyle name="Entrée 10" xfId="19748" hidden="1" xr:uid="{00000000-0005-0000-0000-0000B5640000}"/>
    <cellStyle name="Entrée 10" xfId="19794" hidden="1" xr:uid="{00000000-0005-0000-0000-0000B6640000}"/>
    <cellStyle name="Entrée 10" xfId="19990" hidden="1" xr:uid="{00000000-0005-0000-0000-0000B7640000}"/>
    <cellStyle name="Entrée 10" xfId="20085" hidden="1" xr:uid="{00000000-0005-0000-0000-0000B8640000}"/>
    <cellStyle name="Entrée 10" xfId="20050" hidden="1" xr:uid="{00000000-0005-0000-0000-0000B9640000}"/>
    <cellStyle name="Entrée 10" xfId="19958" hidden="1" xr:uid="{00000000-0005-0000-0000-0000BA640000}"/>
    <cellStyle name="Entrée 10" xfId="19976" hidden="1" xr:uid="{00000000-0005-0000-0000-0000BB640000}"/>
    <cellStyle name="Entrée 10" xfId="19977" hidden="1" xr:uid="{00000000-0005-0000-0000-0000BC640000}"/>
    <cellStyle name="Entrée 10" xfId="20153" hidden="1" xr:uid="{00000000-0005-0000-0000-0000BD640000}"/>
    <cellStyle name="Entrée 10" xfId="20198" hidden="1" xr:uid="{00000000-0005-0000-0000-0000BE640000}"/>
    <cellStyle name="Entrée 10" xfId="20355" hidden="1" xr:uid="{00000000-0005-0000-0000-0000BF640000}"/>
    <cellStyle name="Entrée 10" xfId="19196" hidden="1" xr:uid="{00000000-0005-0000-0000-0000C0640000}"/>
    <cellStyle name="Entrée 10" xfId="19156" hidden="1" xr:uid="{00000000-0005-0000-0000-0000C1640000}"/>
    <cellStyle name="Entrée 10" xfId="15543" hidden="1" xr:uid="{00000000-0005-0000-0000-0000C2640000}"/>
    <cellStyle name="Entrée 10" xfId="20442" hidden="1" xr:uid="{00000000-0005-0000-0000-0000C3640000}"/>
    <cellStyle name="Entrée 10" xfId="16828" hidden="1" xr:uid="{00000000-0005-0000-0000-0000C4640000}"/>
    <cellStyle name="Entrée 10" xfId="15510" hidden="1" xr:uid="{00000000-0005-0000-0000-0000C5640000}"/>
    <cellStyle name="Entrée 10" xfId="20425" hidden="1" xr:uid="{00000000-0005-0000-0000-0000C6640000}"/>
    <cellStyle name="Entrée 10" xfId="20503" hidden="1" xr:uid="{00000000-0005-0000-0000-0000C7640000}"/>
    <cellStyle name="Entrée 10" xfId="20553" hidden="1" xr:uid="{00000000-0005-0000-0000-0000C8640000}"/>
    <cellStyle name="Entrée 10" xfId="20603" hidden="1" xr:uid="{00000000-0005-0000-0000-0000C9640000}"/>
    <cellStyle name="Entrée 10" xfId="20653" hidden="1" xr:uid="{00000000-0005-0000-0000-0000CA640000}"/>
    <cellStyle name="Entrée 10" xfId="20702" hidden="1" xr:uid="{00000000-0005-0000-0000-0000CB640000}"/>
    <cellStyle name="Entrée 10" xfId="20750" hidden="1" xr:uid="{00000000-0005-0000-0000-0000CC640000}"/>
    <cellStyle name="Entrée 10" xfId="20797" hidden="1" xr:uid="{00000000-0005-0000-0000-0000CD640000}"/>
    <cellStyle name="Entrée 10" xfId="20843" hidden="1" xr:uid="{00000000-0005-0000-0000-0000CE640000}"/>
    <cellStyle name="Entrée 10" xfId="21042" hidden="1" xr:uid="{00000000-0005-0000-0000-0000CF640000}"/>
    <cellStyle name="Entrée 10" xfId="21139" hidden="1" xr:uid="{00000000-0005-0000-0000-0000D0640000}"/>
    <cellStyle name="Entrée 10" xfId="21103" hidden="1" xr:uid="{00000000-0005-0000-0000-0000D1640000}"/>
    <cellStyle name="Entrée 10" xfId="21007" hidden="1" xr:uid="{00000000-0005-0000-0000-0000D2640000}"/>
    <cellStyle name="Entrée 10" xfId="21027" hidden="1" xr:uid="{00000000-0005-0000-0000-0000D3640000}"/>
    <cellStyle name="Entrée 10" xfId="21028" hidden="1" xr:uid="{00000000-0005-0000-0000-0000D4640000}"/>
    <cellStyle name="Entrée 10" xfId="21208" hidden="1" xr:uid="{00000000-0005-0000-0000-0000D5640000}"/>
    <cellStyle name="Entrée 10" xfId="21253" hidden="1" xr:uid="{00000000-0005-0000-0000-0000D6640000}"/>
    <cellStyle name="Entrée 10" xfId="21411" hidden="1" xr:uid="{00000000-0005-0000-0000-0000D7640000}"/>
    <cellStyle name="Entrée 10" xfId="21569" hidden="1" xr:uid="{00000000-0005-0000-0000-0000D8640000}"/>
    <cellStyle name="Entrée 10" xfId="21665" hidden="1" xr:uid="{00000000-0005-0000-0000-0000D9640000}"/>
    <cellStyle name="Entrée 10" xfId="21715" hidden="1" xr:uid="{00000000-0005-0000-0000-0000DA640000}"/>
    <cellStyle name="Entrée 10" xfId="21633" hidden="1" xr:uid="{00000000-0005-0000-0000-0000DB640000}"/>
    <cellStyle name="Entrée 10" xfId="21634" hidden="1" xr:uid="{00000000-0005-0000-0000-0000DC640000}"/>
    <cellStyle name="Entrée 10" xfId="21635" hidden="1" xr:uid="{00000000-0005-0000-0000-0000DD640000}"/>
    <cellStyle name="Entrée 10" xfId="21775" hidden="1" xr:uid="{00000000-0005-0000-0000-0000DE640000}"/>
    <cellStyle name="Entrée 10" xfId="21825" hidden="1" xr:uid="{00000000-0005-0000-0000-0000DF640000}"/>
    <cellStyle name="Entrée 10" xfId="21875" hidden="1" xr:uid="{00000000-0005-0000-0000-0000E0640000}"/>
    <cellStyle name="Entrée 10" xfId="21925" hidden="1" xr:uid="{00000000-0005-0000-0000-0000E1640000}"/>
    <cellStyle name="Entrée 10" xfId="21974" hidden="1" xr:uid="{00000000-0005-0000-0000-0000E2640000}"/>
    <cellStyle name="Entrée 10" xfId="22022" hidden="1" xr:uid="{00000000-0005-0000-0000-0000E3640000}"/>
    <cellStyle name="Entrée 10" xfId="22069" hidden="1" xr:uid="{00000000-0005-0000-0000-0000E4640000}"/>
    <cellStyle name="Entrée 10" xfId="22115" hidden="1" xr:uid="{00000000-0005-0000-0000-0000E5640000}"/>
    <cellStyle name="Entrée 10" xfId="22312" hidden="1" xr:uid="{00000000-0005-0000-0000-0000E6640000}"/>
    <cellStyle name="Entrée 10" xfId="22407" hidden="1" xr:uid="{00000000-0005-0000-0000-0000E7640000}"/>
    <cellStyle name="Entrée 10" xfId="22372" hidden="1" xr:uid="{00000000-0005-0000-0000-0000E8640000}"/>
    <cellStyle name="Entrée 10" xfId="22279" hidden="1" xr:uid="{00000000-0005-0000-0000-0000E9640000}"/>
    <cellStyle name="Entrée 10" xfId="22297" hidden="1" xr:uid="{00000000-0005-0000-0000-0000EA640000}"/>
    <cellStyle name="Entrée 10" xfId="22298" hidden="1" xr:uid="{00000000-0005-0000-0000-0000EB640000}"/>
    <cellStyle name="Entrée 10" xfId="22475" hidden="1" xr:uid="{00000000-0005-0000-0000-0000EC640000}"/>
    <cellStyle name="Entrée 10" xfId="22520" hidden="1" xr:uid="{00000000-0005-0000-0000-0000ED640000}"/>
    <cellStyle name="Entrée 10" xfId="22677" hidden="1" xr:uid="{00000000-0005-0000-0000-0000EE640000}"/>
    <cellStyle name="Entrée 10" xfId="21517" hidden="1" xr:uid="{00000000-0005-0000-0000-0000EF640000}"/>
    <cellStyle name="Entrée 10" xfId="22728" hidden="1" xr:uid="{00000000-0005-0000-0000-0000F0640000}"/>
    <cellStyle name="Entrée 10" xfId="19164" hidden="1" xr:uid="{00000000-0005-0000-0000-0000F1640000}"/>
    <cellStyle name="Entrée 10" xfId="22757" hidden="1" xr:uid="{00000000-0005-0000-0000-0000F2640000}"/>
    <cellStyle name="Entrée 10" xfId="20421" hidden="1" xr:uid="{00000000-0005-0000-0000-0000F3640000}"/>
    <cellStyle name="Entrée 10" xfId="19180" hidden="1" xr:uid="{00000000-0005-0000-0000-0000F4640000}"/>
    <cellStyle name="Entrée 10" xfId="19163" hidden="1" xr:uid="{00000000-0005-0000-0000-0000F5640000}"/>
    <cellStyle name="Entrée 10" xfId="22818" hidden="1" xr:uid="{00000000-0005-0000-0000-0000F6640000}"/>
    <cellStyle name="Entrée 10" xfId="22868" hidden="1" xr:uid="{00000000-0005-0000-0000-0000F7640000}"/>
    <cellStyle name="Entrée 10" xfId="22918" hidden="1" xr:uid="{00000000-0005-0000-0000-0000F8640000}"/>
    <cellStyle name="Entrée 10" xfId="22968" hidden="1" xr:uid="{00000000-0005-0000-0000-0000F9640000}"/>
    <cellStyle name="Entrée 10" xfId="23016" hidden="1" xr:uid="{00000000-0005-0000-0000-0000FA640000}"/>
    <cellStyle name="Entrée 10" xfId="23064" hidden="1" xr:uid="{00000000-0005-0000-0000-0000FB640000}"/>
    <cellStyle name="Entrée 10" xfId="23110" hidden="1" xr:uid="{00000000-0005-0000-0000-0000FC640000}"/>
    <cellStyle name="Entrée 10" xfId="23156" hidden="1" xr:uid="{00000000-0005-0000-0000-0000FD640000}"/>
    <cellStyle name="Entrée 10" xfId="23354" hidden="1" xr:uid="{00000000-0005-0000-0000-0000FE640000}"/>
    <cellStyle name="Entrée 10" xfId="23451" hidden="1" xr:uid="{00000000-0005-0000-0000-0000FF640000}"/>
    <cellStyle name="Entrée 10" xfId="23415" hidden="1" xr:uid="{00000000-0005-0000-0000-000000650000}"/>
    <cellStyle name="Entrée 10" xfId="23320" hidden="1" xr:uid="{00000000-0005-0000-0000-000001650000}"/>
    <cellStyle name="Entrée 10" xfId="23340" hidden="1" xr:uid="{00000000-0005-0000-0000-000002650000}"/>
    <cellStyle name="Entrée 10" xfId="23341" hidden="1" xr:uid="{00000000-0005-0000-0000-000003650000}"/>
    <cellStyle name="Entrée 10" xfId="23519" hidden="1" xr:uid="{00000000-0005-0000-0000-000004650000}"/>
    <cellStyle name="Entrée 10" xfId="23564" hidden="1" xr:uid="{00000000-0005-0000-0000-000005650000}"/>
    <cellStyle name="Entrée 10" xfId="23719" hidden="1" xr:uid="{00000000-0005-0000-0000-000006650000}"/>
    <cellStyle name="Entrée 10" xfId="23870" hidden="1" xr:uid="{00000000-0005-0000-0000-000007650000}"/>
    <cellStyle name="Entrée 10" xfId="23965" hidden="1" xr:uid="{00000000-0005-0000-0000-000008650000}"/>
    <cellStyle name="Entrée 10" xfId="24015" hidden="1" xr:uid="{00000000-0005-0000-0000-000009650000}"/>
    <cellStyle name="Entrée 10" xfId="23933" hidden="1" xr:uid="{00000000-0005-0000-0000-00000A650000}"/>
    <cellStyle name="Entrée 10" xfId="23934" hidden="1" xr:uid="{00000000-0005-0000-0000-00000B650000}"/>
    <cellStyle name="Entrée 10" xfId="23935" hidden="1" xr:uid="{00000000-0005-0000-0000-00000C650000}"/>
    <cellStyle name="Entrée 10" xfId="24075" hidden="1" xr:uid="{00000000-0005-0000-0000-00000D650000}"/>
    <cellStyle name="Entrée 10" xfId="24125" hidden="1" xr:uid="{00000000-0005-0000-0000-00000E650000}"/>
    <cellStyle name="Entrée 10" xfId="24175" hidden="1" xr:uid="{00000000-0005-0000-0000-00000F650000}"/>
    <cellStyle name="Entrée 10" xfId="24225" hidden="1" xr:uid="{00000000-0005-0000-0000-000010650000}"/>
    <cellStyle name="Entrée 10" xfId="24274" hidden="1" xr:uid="{00000000-0005-0000-0000-000011650000}"/>
    <cellStyle name="Entrée 10" xfId="24322" hidden="1" xr:uid="{00000000-0005-0000-0000-000012650000}"/>
    <cellStyle name="Entrée 10" xfId="24369" hidden="1" xr:uid="{00000000-0005-0000-0000-000013650000}"/>
    <cellStyle name="Entrée 10" xfId="24415" hidden="1" xr:uid="{00000000-0005-0000-0000-000014650000}"/>
    <cellStyle name="Entrée 10" xfId="24612" hidden="1" xr:uid="{00000000-0005-0000-0000-000015650000}"/>
    <cellStyle name="Entrée 10" xfId="24707" hidden="1" xr:uid="{00000000-0005-0000-0000-000016650000}"/>
    <cellStyle name="Entrée 10" xfId="24672" hidden="1" xr:uid="{00000000-0005-0000-0000-000017650000}"/>
    <cellStyle name="Entrée 10" xfId="24579" hidden="1" xr:uid="{00000000-0005-0000-0000-000018650000}"/>
    <cellStyle name="Entrée 10" xfId="24597" hidden="1" xr:uid="{00000000-0005-0000-0000-000019650000}"/>
    <cellStyle name="Entrée 10" xfId="24598" hidden="1" xr:uid="{00000000-0005-0000-0000-00001A650000}"/>
    <cellStyle name="Entrée 10" xfId="24775" hidden="1" xr:uid="{00000000-0005-0000-0000-00001B650000}"/>
    <cellStyle name="Entrée 10" xfId="24820" hidden="1" xr:uid="{00000000-0005-0000-0000-00001C650000}"/>
    <cellStyle name="Entrée 10" xfId="24975" hidden="1" xr:uid="{00000000-0005-0000-0000-00001D650000}"/>
    <cellStyle name="Entrée 10" xfId="23818" hidden="1" xr:uid="{00000000-0005-0000-0000-00001E650000}"/>
    <cellStyle name="Entrée 10" xfId="25026" hidden="1" xr:uid="{00000000-0005-0000-0000-00001F650000}"/>
    <cellStyle name="Entrée 10" xfId="21466" hidden="1" xr:uid="{00000000-0005-0000-0000-000020650000}"/>
    <cellStyle name="Entrée 10" xfId="25056" hidden="1" xr:uid="{00000000-0005-0000-0000-000021650000}"/>
    <cellStyle name="Entrée 10" xfId="21462" hidden="1" xr:uid="{00000000-0005-0000-0000-000022650000}"/>
    <cellStyle name="Entrée 10" xfId="22724" hidden="1" xr:uid="{00000000-0005-0000-0000-000023650000}"/>
    <cellStyle name="Entrée 10" xfId="22667" hidden="1" xr:uid="{00000000-0005-0000-0000-000024650000}"/>
    <cellStyle name="Entrée 10" xfId="25117" hidden="1" xr:uid="{00000000-0005-0000-0000-000025650000}"/>
    <cellStyle name="Entrée 10" xfId="25167" hidden="1" xr:uid="{00000000-0005-0000-0000-000026650000}"/>
    <cellStyle name="Entrée 10" xfId="25217" hidden="1" xr:uid="{00000000-0005-0000-0000-000027650000}"/>
    <cellStyle name="Entrée 10" xfId="25267" hidden="1" xr:uid="{00000000-0005-0000-0000-000028650000}"/>
    <cellStyle name="Entrée 10" xfId="25316" hidden="1" xr:uid="{00000000-0005-0000-0000-000029650000}"/>
    <cellStyle name="Entrée 10" xfId="25364" hidden="1" xr:uid="{00000000-0005-0000-0000-00002A650000}"/>
    <cellStyle name="Entrée 10" xfId="25411" hidden="1" xr:uid="{00000000-0005-0000-0000-00002B650000}"/>
    <cellStyle name="Entrée 10" xfId="25456" hidden="1" xr:uid="{00000000-0005-0000-0000-00002C650000}"/>
    <cellStyle name="Entrée 10" xfId="25650" hidden="1" xr:uid="{00000000-0005-0000-0000-00002D650000}"/>
    <cellStyle name="Entrée 10" xfId="25747" hidden="1" xr:uid="{00000000-0005-0000-0000-00002E650000}"/>
    <cellStyle name="Entrée 10" xfId="25711" hidden="1" xr:uid="{00000000-0005-0000-0000-00002F650000}"/>
    <cellStyle name="Entrée 10" xfId="25618" hidden="1" xr:uid="{00000000-0005-0000-0000-000030650000}"/>
    <cellStyle name="Entrée 10" xfId="25637" hidden="1" xr:uid="{00000000-0005-0000-0000-000031650000}"/>
    <cellStyle name="Entrée 10" xfId="25638" hidden="1" xr:uid="{00000000-0005-0000-0000-000032650000}"/>
    <cellStyle name="Entrée 10" xfId="25814" hidden="1" xr:uid="{00000000-0005-0000-0000-000033650000}"/>
    <cellStyle name="Entrée 10" xfId="25859" hidden="1" xr:uid="{00000000-0005-0000-0000-000034650000}"/>
    <cellStyle name="Entrée 10" xfId="26013" hidden="1" xr:uid="{00000000-0005-0000-0000-000035650000}"/>
    <cellStyle name="Entrée 10" xfId="26135" hidden="1" xr:uid="{00000000-0005-0000-0000-000036650000}"/>
    <cellStyle name="Entrée 10" xfId="26230" hidden="1" xr:uid="{00000000-0005-0000-0000-000037650000}"/>
    <cellStyle name="Entrée 10" xfId="26280" hidden="1" xr:uid="{00000000-0005-0000-0000-000038650000}"/>
    <cellStyle name="Entrée 10" xfId="26198" hidden="1" xr:uid="{00000000-0005-0000-0000-000039650000}"/>
    <cellStyle name="Entrée 10" xfId="26199" hidden="1" xr:uid="{00000000-0005-0000-0000-00003A650000}"/>
    <cellStyle name="Entrée 10" xfId="26200" hidden="1" xr:uid="{00000000-0005-0000-0000-00003B650000}"/>
    <cellStyle name="Entrée 10" xfId="26340" hidden="1" xr:uid="{00000000-0005-0000-0000-00003C650000}"/>
    <cellStyle name="Entrée 10" xfId="26390" hidden="1" xr:uid="{00000000-0005-0000-0000-00003D650000}"/>
    <cellStyle name="Entrée 10" xfId="26440" hidden="1" xr:uid="{00000000-0005-0000-0000-00003E650000}"/>
    <cellStyle name="Entrée 10" xfId="26490" hidden="1" xr:uid="{00000000-0005-0000-0000-00003F650000}"/>
    <cellStyle name="Entrée 10" xfId="26539" hidden="1" xr:uid="{00000000-0005-0000-0000-000040650000}"/>
    <cellStyle name="Entrée 10" xfId="26587" hidden="1" xr:uid="{00000000-0005-0000-0000-000041650000}"/>
    <cellStyle name="Entrée 10" xfId="26634" hidden="1" xr:uid="{00000000-0005-0000-0000-000042650000}"/>
    <cellStyle name="Entrée 10" xfId="26680" hidden="1" xr:uid="{00000000-0005-0000-0000-000043650000}"/>
    <cellStyle name="Entrée 10" xfId="26876" hidden="1" xr:uid="{00000000-0005-0000-0000-000044650000}"/>
    <cellStyle name="Entrée 10" xfId="26971" hidden="1" xr:uid="{00000000-0005-0000-0000-000045650000}"/>
    <cellStyle name="Entrée 10" xfId="26936" hidden="1" xr:uid="{00000000-0005-0000-0000-000046650000}"/>
    <cellStyle name="Entrée 10" xfId="26844" hidden="1" xr:uid="{00000000-0005-0000-0000-000047650000}"/>
    <cellStyle name="Entrée 10" xfId="26862" hidden="1" xr:uid="{00000000-0005-0000-0000-000048650000}"/>
    <cellStyle name="Entrée 10" xfId="26863" hidden="1" xr:uid="{00000000-0005-0000-0000-000049650000}"/>
    <cellStyle name="Entrée 10" xfId="27038" hidden="1" xr:uid="{00000000-0005-0000-0000-00004A650000}"/>
    <cellStyle name="Entrée 10" xfId="27083" hidden="1" xr:uid="{00000000-0005-0000-0000-00004B650000}"/>
    <cellStyle name="Entrée 10" xfId="27237" hidden="1" xr:uid="{00000000-0005-0000-0000-00004C650000}"/>
    <cellStyle name="Entrée 10" xfId="26084" hidden="1" xr:uid="{00000000-0005-0000-0000-00004D650000}"/>
    <cellStyle name="Entrée 10" xfId="27279" hidden="1" xr:uid="{00000000-0005-0000-0000-00004E650000}"/>
    <cellStyle name="Entrée 10" xfId="23460" hidden="1" xr:uid="{00000000-0005-0000-0000-00004F650000}"/>
    <cellStyle name="Entrée 10" xfId="27292" hidden="1" xr:uid="{00000000-0005-0000-0000-000050650000}"/>
    <cellStyle name="Entrée 10" xfId="23805" hidden="1" xr:uid="{00000000-0005-0000-0000-000051650000}"/>
    <cellStyle name="Entrée 10" xfId="25038" hidden="1" xr:uid="{00000000-0005-0000-0000-000052650000}"/>
    <cellStyle name="Entrée 10" xfId="20844" hidden="1" xr:uid="{00000000-0005-0000-0000-000053650000}"/>
    <cellStyle name="Entrée 10" xfId="27352" hidden="1" xr:uid="{00000000-0005-0000-0000-000054650000}"/>
    <cellStyle name="Entrée 10" xfId="27401" hidden="1" xr:uid="{00000000-0005-0000-0000-000055650000}"/>
    <cellStyle name="Entrée 10" xfId="27450" hidden="1" xr:uid="{00000000-0005-0000-0000-000056650000}"/>
    <cellStyle name="Entrée 10" xfId="27499" hidden="1" xr:uid="{00000000-0005-0000-0000-000057650000}"/>
    <cellStyle name="Entrée 10" xfId="27547" hidden="1" xr:uid="{00000000-0005-0000-0000-000058650000}"/>
    <cellStyle name="Entrée 10" xfId="27594" hidden="1" xr:uid="{00000000-0005-0000-0000-000059650000}"/>
    <cellStyle name="Entrée 10" xfId="27640" hidden="1" xr:uid="{00000000-0005-0000-0000-00005A650000}"/>
    <cellStyle name="Entrée 10" xfId="27686" hidden="1" xr:uid="{00000000-0005-0000-0000-00005B650000}"/>
    <cellStyle name="Entrée 10" xfId="27881" hidden="1" xr:uid="{00000000-0005-0000-0000-00005C650000}"/>
    <cellStyle name="Entrée 10" xfId="27976" hidden="1" xr:uid="{00000000-0005-0000-0000-00005D650000}"/>
    <cellStyle name="Entrée 10" xfId="27941" hidden="1" xr:uid="{00000000-0005-0000-0000-00005E650000}"/>
    <cellStyle name="Entrée 10" xfId="27850" hidden="1" xr:uid="{00000000-0005-0000-0000-00005F650000}"/>
    <cellStyle name="Entrée 10" xfId="27868" hidden="1" xr:uid="{00000000-0005-0000-0000-000060650000}"/>
    <cellStyle name="Entrée 10" xfId="27869" hidden="1" xr:uid="{00000000-0005-0000-0000-000061650000}"/>
    <cellStyle name="Entrée 10" xfId="28043" hidden="1" xr:uid="{00000000-0005-0000-0000-000062650000}"/>
    <cellStyle name="Entrée 10" xfId="28088" hidden="1" xr:uid="{00000000-0005-0000-0000-000063650000}"/>
    <cellStyle name="Entrée 10" xfId="28242" hidden="1" xr:uid="{00000000-0005-0000-0000-000064650000}"/>
    <cellStyle name="Entrée 10" xfId="28342" hidden="1" xr:uid="{00000000-0005-0000-0000-000065650000}"/>
    <cellStyle name="Entrée 10" xfId="28436" hidden="1" xr:uid="{00000000-0005-0000-0000-000066650000}"/>
    <cellStyle name="Entrée 10" xfId="28486" hidden="1" xr:uid="{00000000-0005-0000-0000-000067650000}"/>
    <cellStyle name="Entrée 10" xfId="28405" hidden="1" xr:uid="{00000000-0005-0000-0000-000068650000}"/>
    <cellStyle name="Entrée 10" xfId="28406" hidden="1" xr:uid="{00000000-0005-0000-0000-000069650000}"/>
    <cellStyle name="Entrée 10" xfId="28407" hidden="1" xr:uid="{00000000-0005-0000-0000-00006A650000}"/>
    <cellStyle name="Entrée 10" xfId="28546" hidden="1" xr:uid="{00000000-0005-0000-0000-00006B650000}"/>
    <cellStyle name="Entrée 10" xfId="28596" hidden="1" xr:uid="{00000000-0005-0000-0000-00006C650000}"/>
    <cellStyle name="Entrée 10" xfId="28646" hidden="1" xr:uid="{00000000-0005-0000-0000-00006D650000}"/>
    <cellStyle name="Entrée 10" xfId="28696" hidden="1" xr:uid="{00000000-0005-0000-0000-00006E650000}"/>
    <cellStyle name="Entrée 10" xfId="28745" hidden="1" xr:uid="{00000000-0005-0000-0000-00006F650000}"/>
    <cellStyle name="Entrée 10" xfId="28793" hidden="1" xr:uid="{00000000-0005-0000-0000-000070650000}"/>
    <cellStyle name="Entrée 10" xfId="28840" hidden="1" xr:uid="{00000000-0005-0000-0000-000071650000}"/>
    <cellStyle name="Entrée 10" xfId="28886" hidden="1" xr:uid="{00000000-0005-0000-0000-000072650000}"/>
    <cellStyle name="Entrée 10" xfId="29081" hidden="1" xr:uid="{00000000-0005-0000-0000-000073650000}"/>
    <cellStyle name="Entrée 10" xfId="29176" hidden="1" xr:uid="{00000000-0005-0000-0000-000074650000}"/>
    <cellStyle name="Entrée 10" xfId="29141" hidden="1" xr:uid="{00000000-0005-0000-0000-000075650000}"/>
    <cellStyle name="Entrée 10" xfId="29050" hidden="1" xr:uid="{00000000-0005-0000-0000-000076650000}"/>
    <cellStyle name="Entrée 10" xfId="29068" hidden="1" xr:uid="{00000000-0005-0000-0000-000077650000}"/>
    <cellStyle name="Entrée 10" xfId="29069" hidden="1" xr:uid="{00000000-0005-0000-0000-000078650000}"/>
    <cellStyle name="Entrée 10" xfId="29243" hidden="1" xr:uid="{00000000-0005-0000-0000-000079650000}"/>
    <cellStyle name="Entrée 10" xfId="29288" hidden="1" xr:uid="{00000000-0005-0000-0000-00007A650000}"/>
    <cellStyle name="Entrée 10" xfId="29442" hidden="1" xr:uid="{00000000-0005-0000-0000-00007B650000}"/>
    <cellStyle name="Entrée 10" xfId="28292" hidden="1" xr:uid="{00000000-0005-0000-0000-00007C650000}"/>
    <cellStyle name="Entrée 10" xfId="29495" hidden="1" xr:uid="{00000000-0005-0000-0000-00007D650000}"/>
    <cellStyle name="Entrée 10" xfId="29578" hidden="1" xr:uid="{00000000-0005-0000-0000-00007E650000}"/>
    <cellStyle name="Entrée 10" xfId="29628" hidden="1" xr:uid="{00000000-0005-0000-0000-00007F650000}"/>
    <cellStyle name="Entrée 10" xfId="29548" hidden="1" xr:uid="{00000000-0005-0000-0000-000080650000}"/>
    <cellStyle name="Entrée 10" xfId="29549" hidden="1" xr:uid="{00000000-0005-0000-0000-000081650000}"/>
    <cellStyle name="Entrée 10" xfId="29550" hidden="1" xr:uid="{00000000-0005-0000-0000-000082650000}"/>
    <cellStyle name="Entrée 10" xfId="29688" hidden="1" xr:uid="{00000000-0005-0000-0000-000083650000}"/>
    <cellStyle name="Entrée 10" xfId="29737" hidden="1" xr:uid="{00000000-0005-0000-0000-000084650000}"/>
    <cellStyle name="Entrée 10" xfId="29786" hidden="1" xr:uid="{00000000-0005-0000-0000-000085650000}"/>
    <cellStyle name="Entrée 10" xfId="29835" hidden="1" xr:uid="{00000000-0005-0000-0000-000086650000}"/>
    <cellStyle name="Entrée 10" xfId="29883" hidden="1" xr:uid="{00000000-0005-0000-0000-000087650000}"/>
    <cellStyle name="Entrée 10" xfId="29930" hidden="1" xr:uid="{00000000-0005-0000-0000-000088650000}"/>
    <cellStyle name="Entrée 10" xfId="29976" hidden="1" xr:uid="{00000000-0005-0000-0000-000089650000}"/>
    <cellStyle name="Entrée 10" xfId="30021" hidden="1" xr:uid="{00000000-0005-0000-0000-00008A650000}"/>
    <cellStyle name="Entrée 10" xfId="30213" hidden="1" xr:uid="{00000000-0005-0000-0000-00008B650000}"/>
    <cellStyle name="Entrée 10" xfId="30308" hidden="1" xr:uid="{00000000-0005-0000-0000-00008C650000}"/>
    <cellStyle name="Entrée 10" xfId="30273" hidden="1" xr:uid="{00000000-0005-0000-0000-00008D650000}"/>
    <cellStyle name="Entrée 10" xfId="30183" hidden="1" xr:uid="{00000000-0005-0000-0000-00008E650000}"/>
    <cellStyle name="Entrée 10" xfId="30201" hidden="1" xr:uid="{00000000-0005-0000-0000-00008F650000}"/>
    <cellStyle name="Entrée 10" xfId="30202" hidden="1" xr:uid="{00000000-0005-0000-0000-000090650000}"/>
    <cellStyle name="Entrée 10" xfId="30375" hidden="1" xr:uid="{00000000-0005-0000-0000-000091650000}"/>
    <cellStyle name="Entrée 10" xfId="30420" hidden="1" xr:uid="{00000000-0005-0000-0000-000092650000}"/>
    <cellStyle name="Entrée 10" xfId="30574" hidden="1" xr:uid="{00000000-0005-0000-0000-000093650000}"/>
    <cellStyle name="Entrée 10" xfId="30674" hidden="1" xr:uid="{00000000-0005-0000-0000-000094650000}"/>
    <cellStyle name="Entrée 10" xfId="30768" hidden="1" xr:uid="{00000000-0005-0000-0000-000095650000}"/>
    <cellStyle name="Entrée 10" xfId="30818" hidden="1" xr:uid="{00000000-0005-0000-0000-000096650000}"/>
    <cellStyle name="Entrée 10" xfId="30737" hidden="1" xr:uid="{00000000-0005-0000-0000-000097650000}"/>
    <cellStyle name="Entrée 10" xfId="30738" hidden="1" xr:uid="{00000000-0005-0000-0000-000098650000}"/>
    <cellStyle name="Entrée 10" xfId="30739" hidden="1" xr:uid="{00000000-0005-0000-0000-000099650000}"/>
    <cellStyle name="Entrée 10" xfId="30878" hidden="1" xr:uid="{00000000-0005-0000-0000-00009A650000}"/>
    <cellStyle name="Entrée 10" xfId="30928" hidden="1" xr:uid="{00000000-0005-0000-0000-00009B650000}"/>
    <cellStyle name="Entrée 10" xfId="30978" hidden="1" xr:uid="{00000000-0005-0000-0000-00009C650000}"/>
    <cellStyle name="Entrée 10" xfId="31028" hidden="1" xr:uid="{00000000-0005-0000-0000-00009D650000}"/>
    <cellStyle name="Entrée 10" xfId="31077" hidden="1" xr:uid="{00000000-0005-0000-0000-00009E650000}"/>
    <cellStyle name="Entrée 10" xfId="31125" hidden="1" xr:uid="{00000000-0005-0000-0000-00009F650000}"/>
    <cellStyle name="Entrée 10" xfId="31172" hidden="1" xr:uid="{00000000-0005-0000-0000-0000A0650000}"/>
    <cellStyle name="Entrée 10" xfId="31218" hidden="1" xr:uid="{00000000-0005-0000-0000-0000A1650000}"/>
    <cellStyle name="Entrée 10" xfId="31413" hidden="1" xr:uid="{00000000-0005-0000-0000-0000A2650000}"/>
    <cellStyle name="Entrée 10" xfId="31508" hidden="1" xr:uid="{00000000-0005-0000-0000-0000A3650000}"/>
    <cellStyle name="Entrée 10" xfId="31473" hidden="1" xr:uid="{00000000-0005-0000-0000-0000A4650000}"/>
    <cellStyle name="Entrée 10" xfId="31382" hidden="1" xr:uid="{00000000-0005-0000-0000-0000A5650000}"/>
    <cellStyle name="Entrée 10" xfId="31400" hidden="1" xr:uid="{00000000-0005-0000-0000-0000A6650000}"/>
    <cellStyle name="Entrée 10" xfId="31401" hidden="1" xr:uid="{00000000-0005-0000-0000-0000A7650000}"/>
    <cellStyle name="Entrée 10" xfId="31575" hidden="1" xr:uid="{00000000-0005-0000-0000-0000A8650000}"/>
    <cellStyle name="Entrée 10" xfId="31620" hidden="1" xr:uid="{00000000-0005-0000-0000-0000A9650000}"/>
    <cellStyle name="Entrée 10" xfId="31774" hidden="1" xr:uid="{00000000-0005-0000-0000-0000AA650000}"/>
    <cellStyle name="Entrée 10" xfId="30624" xr:uid="{00000000-0005-0000-0000-0000AB650000}"/>
    <cellStyle name="Entrée 11" xfId="122" hidden="1" xr:uid="{00000000-0005-0000-0000-0000AC650000}"/>
    <cellStyle name="Entrée 11" xfId="228" hidden="1" xr:uid="{00000000-0005-0000-0000-0000AD650000}"/>
    <cellStyle name="Entrée 11" xfId="324" hidden="1" xr:uid="{00000000-0005-0000-0000-0000AE650000}"/>
    <cellStyle name="Entrée 11" xfId="374" hidden="1" xr:uid="{00000000-0005-0000-0000-0000AF650000}"/>
    <cellStyle name="Entrée 11" xfId="424" hidden="1" xr:uid="{00000000-0005-0000-0000-0000B0650000}"/>
    <cellStyle name="Entrée 11" xfId="474" hidden="1" xr:uid="{00000000-0005-0000-0000-0000B1650000}"/>
    <cellStyle name="Entrée 11" xfId="523" hidden="1" xr:uid="{00000000-0005-0000-0000-0000B2650000}"/>
    <cellStyle name="Entrée 11" xfId="572" hidden="1" xr:uid="{00000000-0005-0000-0000-0000B3650000}"/>
    <cellStyle name="Entrée 11" xfId="619" hidden="1" xr:uid="{00000000-0005-0000-0000-0000B4650000}"/>
    <cellStyle name="Entrée 11" xfId="666" hidden="1" xr:uid="{00000000-0005-0000-0000-0000B5650000}"/>
    <cellStyle name="Entrée 11" xfId="711" hidden="1" xr:uid="{00000000-0005-0000-0000-0000B6650000}"/>
    <cellStyle name="Entrée 11" xfId="750" hidden="1" xr:uid="{00000000-0005-0000-0000-0000B7650000}"/>
    <cellStyle name="Entrée 11" xfId="787" hidden="1" xr:uid="{00000000-0005-0000-0000-0000B8650000}"/>
    <cellStyle name="Entrée 11" xfId="821" hidden="1" xr:uid="{00000000-0005-0000-0000-0000B9650000}"/>
    <cellStyle name="Entrée 11" xfId="880" hidden="1" xr:uid="{00000000-0005-0000-0000-0000BA650000}"/>
    <cellStyle name="Entrée 11" xfId="968" hidden="1" xr:uid="{00000000-0005-0000-0000-0000BB650000}"/>
    <cellStyle name="Entrée 11" xfId="1033" hidden="1" xr:uid="{00000000-0005-0000-0000-0000BC650000}"/>
    <cellStyle name="Entrée 11" xfId="1079" hidden="1" xr:uid="{00000000-0005-0000-0000-0000BD650000}"/>
    <cellStyle name="Entrée 11" xfId="1123" hidden="1" xr:uid="{00000000-0005-0000-0000-0000BE650000}"/>
    <cellStyle name="Entrée 11" xfId="1162" hidden="1" xr:uid="{00000000-0005-0000-0000-0000BF650000}"/>
    <cellStyle name="Entrée 11" xfId="1198" hidden="1" xr:uid="{00000000-0005-0000-0000-0000C0650000}"/>
    <cellStyle name="Entrée 11" xfId="1233" hidden="1" xr:uid="{00000000-0005-0000-0000-0000C1650000}"/>
    <cellStyle name="Entrée 11" xfId="1251" hidden="1" xr:uid="{00000000-0005-0000-0000-0000C2650000}"/>
    <cellStyle name="Entrée 11" xfId="1498" hidden="1" xr:uid="{00000000-0005-0000-0000-0000C3650000}"/>
    <cellStyle name="Entrée 11" xfId="1604" hidden="1" xr:uid="{00000000-0005-0000-0000-0000C4650000}"/>
    <cellStyle name="Entrée 11" xfId="1700" hidden="1" xr:uid="{00000000-0005-0000-0000-0000C5650000}"/>
    <cellStyle name="Entrée 11" xfId="1750" hidden="1" xr:uid="{00000000-0005-0000-0000-0000C6650000}"/>
    <cellStyle name="Entrée 11" xfId="1800" hidden="1" xr:uid="{00000000-0005-0000-0000-0000C7650000}"/>
    <cellStyle name="Entrée 11" xfId="1850" hidden="1" xr:uid="{00000000-0005-0000-0000-0000C8650000}"/>
    <cellStyle name="Entrée 11" xfId="1899" hidden="1" xr:uid="{00000000-0005-0000-0000-0000C9650000}"/>
    <cellStyle name="Entrée 11" xfId="1948" hidden="1" xr:uid="{00000000-0005-0000-0000-0000CA650000}"/>
    <cellStyle name="Entrée 11" xfId="1995" hidden="1" xr:uid="{00000000-0005-0000-0000-0000CB650000}"/>
    <cellStyle name="Entrée 11" xfId="2042" hidden="1" xr:uid="{00000000-0005-0000-0000-0000CC650000}"/>
    <cellStyle name="Entrée 11" xfId="2087" hidden="1" xr:uid="{00000000-0005-0000-0000-0000CD650000}"/>
    <cellStyle name="Entrée 11" xfId="2126" hidden="1" xr:uid="{00000000-0005-0000-0000-0000CE650000}"/>
    <cellStyle name="Entrée 11" xfId="2163" hidden="1" xr:uid="{00000000-0005-0000-0000-0000CF650000}"/>
    <cellStyle name="Entrée 11" xfId="2197" hidden="1" xr:uid="{00000000-0005-0000-0000-0000D0650000}"/>
    <cellStyle name="Entrée 11" xfId="2256" hidden="1" xr:uid="{00000000-0005-0000-0000-0000D1650000}"/>
    <cellStyle name="Entrée 11" xfId="2344" hidden="1" xr:uid="{00000000-0005-0000-0000-0000D2650000}"/>
    <cellStyle name="Entrée 11" xfId="2409" hidden="1" xr:uid="{00000000-0005-0000-0000-0000D3650000}"/>
    <cellStyle name="Entrée 11" xfId="2455" hidden="1" xr:uid="{00000000-0005-0000-0000-0000D4650000}"/>
    <cellStyle name="Entrée 11" xfId="2499" hidden="1" xr:uid="{00000000-0005-0000-0000-0000D5650000}"/>
    <cellStyle name="Entrée 11" xfId="2538" hidden="1" xr:uid="{00000000-0005-0000-0000-0000D6650000}"/>
    <cellStyle name="Entrée 11" xfId="2574" hidden="1" xr:uid="{00000000-0005-0000-0000-0000D7650000}"/>
    <cellStyle name="Entrée 11" xfId="2609" hidden="1" xr:uid="{00000000-0005-0000-0000-0000D8650000}"/>
    <cellStyle name="Entrée 11" xfId="2626" hidden="1" xr:uid="{00000000-0005-0000-0000-0000D9650000}"/>
    <cellStyle name="Entrée 11" xfId="1425" hidden="1" xr:uid="{00000000-0005-0000-0000-0000DA650000}"/>
    <cellStyle name="Entrée 11" xfId="1476" hidden="1" xr:uid="{00000000-0005-0000-0000-0000DB650000}"/>
    <cellStyle name="Entrée 11" xfId="2799" hidden="1" xr:uid="{00000000-0005-0000-0000-0000DC650000}"/>
    <cellStyle name="Entrée 11" xfId="2895" hidden="1" xr:uid="{00000000-0005-0000-0000-0000DD650000}"/>
    <cellStyle name="Entrée 11" xfId="2944" hidden="1" xr:uid="{00000000-0005-0000-0000-0000DE650000}"/>
    <cellStyle name="Entrée 11" xfId="2994" hidden="1" xr:uid="{00000000-0005-0000-0000-0000DF650000}"/>
    <cellStyle name="Entrée 11" xfId="3044" hidden="1" xr:uid="{00000000-0005-0000-0000-0000E0650000}"/>
    <cellStyle name="Entrée 11" xfId="3093" hidden="1" xr:uid="{00000000-0005-0000-0000-0000E1650000}"/>
    <cellStyle name="Entrée 11" xfId="3142" hidden="1" xr:uid="{00000000-0005-0000-0000-0000E2650000}"/>
    <cellStyle name="Entrée 11" xfId="3189" hidden="1" xr:uid="{00000000-0005-0000-0000-0000E3650000}"/>
    <cellStyle name="Entrée 11" xfId="3236" hidden="1" xr:uid="{00000000-0005-0000-0000-0000E4650000}"/>
    <cellStyle name="Entrée 11" xfId="3281" hidden="1" xr:uid="{00000000-0005-0000-0000-0000E5650000}"/>
    <cellStyle name="Entrée 11" xfId="3320" hidden="1" xr:uid="{00000000-0005-0000-0000-0000E6650000}"/>
    <cellStyle name="Entrée 11" xfId="3357" hidden="1" xr:uid="{00000000-0005-0000-0000-0000E7650000}"/>
    <cellStyle name="Entrée 11" xfId="3391" hidden="1" xr:uid="{00000000-0005-0000-0000-0000E8650000}"/>
    <cellStyle name="Entrée 11" xfId="3449" hidden="1" xr:uid="{00000000-0005-0000-0000-0000E9650000}"/>
    <cellStyle name="Entrée 11" xfId="3537" hidden="1" xr:uid="{00000000-0005-0000-0000-0000EA650000}"/>
    <cellStyle name="Entrée 11" xfId="3601" hidden="1" xr:uid="{00000000-0005-0000-0000-0000EB650000}"/>
    <cellStyle name="Entrée 11" xfId="3647" hidden="1" xr:uid="{00000000-0005-0000-0000-0000EC650000}"/>
    <cellStyle name="Entrée 11" xfId="3691" hidden="1" xr:uid="{00000000-0005-0000-0000-0000ED650000}"/>
    <cellStyle name="Entrée 11" xfId="3730" hidden="1" xr:uid="{00000000-0005-0000-0000-0000EE650000}"/>
    <cellStyle name="Entrée 11" xfId="3766" hidden="1" xr:uid="{00000000-0005-0000-0000-0000EF650000}"/>
    <cellStyle name="Entrée 11" xfId="3801" hidden="1" xr:uid="{00000000-0005-0000-0000-0000F0650000}"/>
    <cellStyle name="Entrée 11" xfId="3817" hidden="1" xr:uid="{00000000-0005-0000-0000-0000F1650000}"/>
    <cellStyle name="Entrée 11" xfId="2613" hidden="1" xr:uid="{00000000-0005-0000-0000-0000F2650000}"/>
    <cellStyle name="Entrée 11" xfId="2724" hidden="1" xr:uid="{00000000-0005-0000-0000-0000F3650000}"/>
    <cellStyle name="Entrée 11" xfId="4005" hidden="1" xr:uid="{00000000-0005-0000-0000-0000F4650000}"/>
    <cellStyle name="Entrée 11" xfId="4055" hidden="1" xr:uid="{00000000-0005-0000-0000-0000F5650000}"/>
    <cellStyle name="Entrée 11" xfId="4105" hidden="1" xr:uid="{00000000-0005-0000-0000-0000F6650000}"/>
    <cellStyle name="Entrée 11" xfId="4155" hidden="1" xr:uid="{00000000-0005-0000-0000-0000F7650000}"/>
    <cellStyle name="Entrée 11" xfId="4204" hidden="1" xr:uid="{00000000-0005-0000-0000-0000F8650000}"/>
    <cellStyle name="Entrée 11" xfId="4253" hidden="1" xr:uid="{00000000-0005-0000-0000-0000F9650000}"/>
    <cellStyle name="Entrée 11" xfId="4300" hidden="1" xr:uid="{00000000-0005-0000-0000-0000FA650000}"/>
    <cellStyle name="Entrée 11" xfId="4347" hidden="1" xr:uid="{00000000-0005-0000-0000-0000FB650000}"/>
    <cellStyle name="Entrée 11" xfId="4392" hidden="1" xr:uid="{00000000-0005-0000-0000-0000FC650000}"/>
    <cellStyle name="Entrée 11" xfId="4431" hidden="1" xr:uid="{00000000-0005-0000-0000-0000FD650000}"/>
    <cellStyle name="Entrée 11" xfId="4468" hidden="1" xr:uid="{00000000-0005-0000-0000-0000FE650000}"/>
    <cellStyle name="Entrée 11" xfId="4502" hidden="1" xr:uid="{00000000-0005-0000-0000-0000FF650000}"/>
    <cellStyle name="Entrée 11" xfId="4555" hidden="1" xr:uid="{00000000-0005-0000-0000-000000660000}"/>
    <cellStyle name="Entrée 11" xfId="4642" hidden="1" xr:uid="{00000000-0005-0000-0000-000001660000}"/>
    <cellStyle name="Entrée 11" xfId="4705" hidden="1" xr:uid="{00000000-0005-0000-0000-000002660000}"/>
    <cellStyle name="Entrée 11" xfId="4751" hidden="1" xr:uid="{00000000-0005-0000-0000-000003660000}"/>
    <cellStyle name="Entrée 11" xfId="4795" hidden="1" xr:uid="{00000000-0005-0000-0000-000004660000}"/>
    <cellStyle name="Entrée 11" xfId="4834" hidden="1" xr:uid="{00000000-0005-0000-0000-000005660000}"/>
    <cellStyle name="Entrée 11" xfId="4870" hidden="1" xr:uid="{00000000-0005-0000-0000-000006660000}"/>
    <cellStyle name="Entrée 11" xfId="4905" hidden="1" xr:uid="{00000000-0005-0000-0000-000007660000}"/>
    <cellStyle name="Entrée 11" xfId="4917" hidden="1" xr:uid="{00000000-0005-0000-0000-000008660000}"/>
    <cellStyle name="Entrée 11" xfId="3870" hidden="1" xr:uid="{00000000-0005-0000-0000-000009660000}"/>
    <cellStyle name="Entrée 11" xfId="3805" hidden="1" xr:uid="{00000000-0005-0000-0000-00000A660000}"/>
    <cellStyle name="Entrée 11" xfId="5010" hidden="1" xr:uid="{00000000-0005-0000-0000-00000B660000}"/>
    <cellStyle name="Entrée 11" xfId="5105" hidden="1" xr:uid="{00000000-0005-0000-0000-00000C660000}"/>
    <cellStyle name="Entrée 11" xfId="5154" hidden="1" xr:uid="{00000000-0005-0000-0000-00000D660000}"/>
    <cellStyle name="Entrée 11" xfId="5204" hidden="1" xr:uid="{00000000-0005-0000-0000-00000E660000}"/>
    <cellStyle name="Entrée 11" xfId="5254" hidden="1" xr:uid="{00000000-0005-0000-0000-00000F660000}"/>
    <cellStyle name="Entrée 11" xfId="5303" hidden="1" xr:uid="{00000000-0005-0000-0000-000010660000}"/>
    <cellStyle name="Entrée 11" xfId="5352" hidden="1" xr:uid="{00000000-0005-0000-0000-000011660000}"/>
    <cellStyle name="Entrée 11" xfId="5399" hidden="1" xr:uid="{00000000-0005-0000-0000-000012660000}"/>
    <cellStyle name="Entrée 11" xfId="5446" hidden="1" xr:uid="{00000000-0005-0000-0000-000013660000}"/>
    <cellStyle name="Entrée 11" xfId="5491" hidden="1" xr:uid="{00000000-0005-0000-0000-000014660000}"/>
    <cellStyle name="Entrée 11" xfId="5530" hidden="1" xr:uid="{00000000-0005-0000-0000-000015660000}"/>
    <cellStyle name="Entrée 11" xfId="5567" hidden="1" xr:uid="{00000000-0005-0000-0000-000016660000}"/>
    <cellStyle name="Entrée 11" xfId="5601" hidden="1" xr:uid="{00000000-0005-0000-0000-000017660000}"/>
    <cellStyle name="Entrée 11" xfId="5654" hidden="1" xr:uid="{00000000-0005-0000-0000-000018660000}"/>
    <cellStyle name="Entrée 11" xfId="5740" hidden="1" xr:uid="{00000000-0005-0000-0000-000019660000}"/>
    <cellStyle name="Entrée 11" xfId="5802" hidden="1" xr:uid="{00000000-0005-0000-0000-00001A660000}"/>
    <cellStyle name="Entrée 11" xfId="5848" hidden="1" xr:uid="{00000000-0005-0000-0000-00001B660000}"/>
    <cellStyle name="Entrée 11" xfId="5892" hidden="1" xr:uid="{00000000-0005-0000-0000-00001C660000}"/>
    <cellStyle name="Entrée 11" xfId="5931" hidden="1" xr:uid="{00000000-0005-0000-0000-00001D660000}"/>
    <cellStyle name="Entrée 11" xfId="5967" hidden="1" xr:uid="{00000000-0005-0000-0000-00001E660000}"/>
    <cellStyle name="Entrée 11" xfId="6002" hidden="1" xr:uid="{00000000-0005-0000-0000-00001F660000}"/>
    <cellStyle name="Entrée 11" xfId="6014" hidden="1" xr:uid="{00000000-0005-0000-0000-000020660000}"/>
    <cellStyle name="Entrée 11" xfId="6181" hidden="1" xr:uid="{00000000-0005-0000-0000-000021660000}"/>
    <cellStyle name="Entrée 11" xfId="6287" hidden="1" xr:uid="{00000000-0005-0000-0000-000022660000}"/>
    <cellStyle name="Entrée 11" xfId="6383" hidden="1" xr:uid="{00000000-0005-0000-0000-000023660000}"/>
    <cellStyle name="Entrée 11" xfId="6433" hidden="1" xr:uid="{00000000-0005-0000-0000-000024660000}"/>
    <cellStyle name="Entrée 11" xfId="6483" hidden="1" xr:uid="{00000000-0005-0000-0000-000025660000}"/>
    <cellStyle name="Entrée 11" xfId="6533" hidden="1" xr:uid="{00000000-0005-0000-0000-000026660000}"/>
    <cellStyle name="Entrée 11" xfId="6582" hidden="1" xr:uid="{00000000-0005-0000-0000-000027660000}"/>
    <cellStyle name="Entrée 11" xfId="6631" hidden="1" xr:uid="{00000000-0005-0000-0000-000028660000}"/>
    <cellStyle name="Entrée 11" xfId="6678" hidden="1" xr:uid="{00000000-0005-0000-0000-000029660000}"/>
    <cellStyle name="Entrée 11" xfId="6725" hidden="1" xr:uid="{00000000-0005-0000-0000-00002A660000}"/>
    <cellStyle name="Entrée 11" xfId="6770" hidden="1" xr:uid="{00000000-0005-0000-0000-00002B660000}"/>
    <cellStyle name="Entrée 11" xfId="6809" hidden="1" xr:uid="{00000000-0005-0000-0000-00002C660000}"/>
    <cellStyle name="Entrée 11" xfId="6846" hidden="1" xr:uid="{00000000-0005-0000-0000-00002D660000}"/>
    <cellStyle name="Entrée 11" xfId="6880" hidden="1" xr:uid="{00000000-0005-0000-0000-00002E660000}"/>
    <cellStyle name="Entrée 11" xfId="6937" hidden="1" xr:uid="{00000000-0005-0000-0000-00002F660000}"/>
    <cellStyle name="Entrée 11" xfId="7025" hidden="1" xr:uid="{00000000-0005-0000-0000-000030660000}"/>
    <cellStyle name="Entrée 11" xfId="7090" hidden="1" xr:uid="{00000000-0005-0000-0000-000031660000}"/>
    <cellStyle name="Entrée 11" xfId="7136" hidden="1" xr:uid="{00000000-0005-0000-0000-000032660000}"/>
    <cellStyle name="Entrée 11" xfId="7180" hidden="1" xr:uid="{00000000-0005-0000-0000-000033660000}"/>
    <cellStyle name="Entrée 11" xfId="7219" hidden="1" xr:uid="{00000000-0005-0000-0000-000034660000}"/>
    <cellStyle name="Entrée 11" xfId="7255" hidden="1" xr:uid="{00000000-0005-0000-0000-000035660000}"/>
    <cellStyle name="Entrée 11" xfId="7290" hidden="1" xr:uid="{00000000-0005-0000-0000-000036660000}"/>
    <cellStyle name="Entrée 11" xfId="7307" hidden="1" xr:uid="{00000000-0005-0000-0000-000037660000}"/>
    <cellStyle name="Entrée 11" xfId="7458" hidden="1" xr:uid="{00000000-0005-0000-0000-000038660000}"/>
    <cellStyle name="Entrée 11" xfId="7555" hidden="1" xr:uid="{00000000-0005-0000-0000-000039660000}"/>
    <cellStyle name="Entrée 11" xfId="7650" hidden="1" xr:uid="{00000000-0005-0000-0000-00003A660000}"/>
    <cellStyle name="Entrée 11" xfId="7700" hidden="1" xr:uid="{00000000-0005-0000-0000-00003B660000}"/>
    <cellStyle name="Entrée 11" xfId="7750" hidden="1" xr:uid="{00000000-0005-0000-0000-00003C660000}"/>
    <cellStyle name="Entrée 11" xfId="7800" hidden="1" xr:uid="{00000000-0005-0000-0000-00003D660000}"/>
    <cellStyle name="Entrée 11" xfId="7849" hidden="1" xr:uid="{00000000-0005-0000-0000-00003E660000}"/>
    <cellStyle name="Entrée 11" xfId="7898" hidden="1" xr:uid="{00000000-0005-0000-0000-00003F660000}"/>
    <cellStyle name="Entrée 11" xfId="7945" hidden="1" xr:uid="{00000000-0005-0000-0000-000040660000}"/>
    <cellStyle name="Entrée 11" xfId="7992" hidden="1" xr:uid="{00000000-0005-0000-0000-000041660000}"/>
    <cellStyle name="Entrée 11" xfId="8037" hidden="1" xr:uid="{00000000-0005-0000-0000-000042660000}"/>
    <cellStyle name="Entrée 11" xfId="8076" hidden="1" xr:uid="{00000000-0005-0000-0000-000043660000}"/>
    <cellStyle name="Entrée 11" xfId="8113" hidden="1" xr:uid="{00000000-0005-0000-0000-000044660000}"/>
    <cellStyle name="Entrée 11" xfId="8147" hidden="1" xr:uid="{00000000-0005-0000-0000-000045660000}"/>
    <cellStyle name="Entrée 11" xfId="8202" hidden="1" xr:uid="{00000000-0005-0000-0000-000046660000}"/>
    <cellStyle name="Entrée 11" xfId="8288" hidden="1" xr:uid="{00000000-0005-0000-0000-000047660000}"/>
    <cellStyle name="Entrée 11" xfId="8351" hidden="1" xr:uid="{00000000-0005-0000-0000-000048660000}"/>
    <cellStyle name="Entrée 11" xfId="8397" hidden="1" xr:uid="{00000000-0005-0000-0000-000049660000}"/>
    <cellStyle name="Entrée 11" xfId="8441" hidden="1" xr:uid="{00000000-0005-0000-0000-00004A660000}"/>
    <cellStyle name="Entrée 11" xfId="8480" hidden="1" xr:uid="{00000000-0005-0000-0000-00004B660000}"/>
    <cellStyle name="Entrée 11" xfId="8516" hidden="1" xr:uid="{00000000-0005-0000-0000-00004C660000}"/>
    <cellStyle name="Entrée 11" xfId="8551" hidden="1" xr:uid="{00000000-0005-0000-0000-00004D660000}"/>
    <cellStyle name="Entrée 11" xfId="8565" hidden="1" xr:uid="{00000000-0005-0000-0000-00004E660000}"/>
    <cellStyle name="Entrée 11" xfId="7406" hidden="1" xr:uid="{00000000-0005-0000-0000-00004F660000}"/>
    <cellStyle name="Entrée 11" xfId="6163" hidden="1" xr:uid="{00000000-0005-0000-0000-000050660000}"/>
    <cellStyle name="Entrée 11" xfId="8662" hidden="1" xr:uid="{00000000-0005-0000-0000-000051660000}"/>
    <cellStyle name="Entrée 11" xfId="8758" hidden="1" xr:uid="{00000000-0005-0000-0000-000052660000}"/>
    <cellStyle name="Entrée 11" xfId="8808" hidden="1" xr:uid="{00000000-0005-0000-0000-000053660000}"/>
    <cellStyle name="Entrée 11" xfId="8857" hidden="1" xr:uid="{00000000-0005-0000-0000-000054660000}"/>
    <cellStyle name="Entrée 11" xfId="8907" hidden="1" xr:uid="{00000000-0005-0000-0000-000055660000}"/>
    <cellStyle name="Entrée 11" xfId="8956" hidden="1" xr:uid="{00000000-0005-0000-0000-000056660000}"/>
    <cellStyle name="Entrée 11" xfId="9005" hidden="1" xr:uid="{00000000-0005-0000-0000-000057660000}"/>
    <cellStyle name="Entrée 11" xfId="9052" hidden="1" xr:uid="{00000000-0005-0000-0000-000058660000}"/>
    <cellStyle name="Entrée 11" xfId="9099" hidden="1" xr:uid="{00000000-0005-0000-0000-000059660000}"/>
    <cellStyle name="Entrée 11" xfId="9144" hidden="1" xr:uid="{00000000-0005-0000-0000-00005A660000}"/>
    <cellStyle name="Entrée 11" xfId="9183" hidden="1" xr:uid="{00000000-0005-0000-0000-00005B660000}"/>
    <cellStyle name="Entrée 11" xfId="9220" hidden="1" xr:uid="{00000000-0005-0000-0000-00005C660000}"/>
    <cellStyle name="Entrée 11" xfId="9254" hidden="1" xr:uid="{00000000-0005-0000-0000-00005D660000}"/>
    <cellStyle name="Entrée 11" xfId="9313" hidden="1" xr:uid="{00000000-0005-0000-0000-00005E660000}"/>
    <cellStyle name="Entrée 11" xfId="9401" hidden="1" xr:uid="{00000000-0005-0000-0000-00005F660000}"/>
    <cellStyle name="Entrée 11" xfId="9466" hidden="1" xr:uid="{00000000-0005-0000-0000-000060660000}"/>
    <cellStyle name="Entrée 11" xfId="9512" hidden="1" xr:uid="{00000000-0005-0000-0000-000061660000}"/>
    <cellStyle name="Entrée 11" xfId="9556" hidden="1" xr:uid="{00000000-0005-0000-0000-000062660000}"/>
    <cellStyle name="Entrée 11" xfId="9595" hidden="1" xr:uid="{00000000-0005-0000-0000-000063660000}"/>
    <cellStyle name="Entrée 11" xfId="9631" hidden="1" xr:uid="{00000000-0005-0000-0000-000064660000}"/>
    <cellStyle name="Entrée 11" xfId="9666" hidden="1" xr:uid="{00000000-0005-0000-0000-000065660000}"/>
    <cellStyle name="Entrée 11" xfId="9684" hidden="1" xr:uid="{00000000-0005-0000-0000-000066660000}"/>
    <cellStyle name="Entrée 11" xfId="9838" hidden="1" xr:uid="{00000000-0005-0000-0000-000067660000}"/>
    <cellStyle name="Entrée 11" xfId="9935" hidden="1" xr:uid="{00000000-0005-0000-0000-000068660000}"/>
    <cellStyle name="Entrée 11" xfId="10030" hidden="1" xr:uid="{00000000-0005-0000-0000-000069660000}"/>
    <cellStyle name="Entrée 11" xfId="10080" hidden="1" xr:uid="{00000000-0005-0000-0000-00006A660000}"/>
    <cellStyle name="Entrée 11" xfId="10130" hidden="1" xr:uid="{00000000-0005-0000-0000-00006B660000}"/>
    <cellStyle name="Entrée 11" xfId="10180" hidden="1" xr:uid="{00000000-0005-0000-0000-00006C660000}"/>
    <cellStyle name="Entrée 11" xfId="10229" hidden="1" xr:uid="{00000000-0005-0000-0000-00006D660000}"/>
    <cellStyle name="Entrée 11" xfId="10278" hidden="1" xr:uid="{00000000-0005-0000-0000-00006E660000}"/>
    <cellStyle name="Entrée 11" xfId="10325" hidden="1" xr:uid="{00000000-0005-0000-0000-00006F660000}"/>
    <cellStyle name="Entrée 11" xfId="10372" hidden="1" xr:uid="{00000000-0005-0000-0000-000070660000}"/>
    <cellStyle name="Entrée 11" xfId="10417" hidden="1" xr:uid="{00000000-0005-0000-0000-000071660000}"/>
    <cellStyle name="Entrée 11" xfId="10456" hidden="1" xr:uid="{00000000-0005-0000-0000-000072660000}"/>
    <cellStyle name="Entrée 11" xfId="10493" hidden="1" xr:uid="{00000000-0005-0000-0000-000073660000}"/>
    <cellStyle name="Entrée 11" xfId="10527" hidden="1" xr:uid="{00000000-0005-0000-0000-000074660000}"/>
    <cellStyle name="Entrée 11" xfId="10582" hidden="1" xr:uid="{00000000-0005-0000-0000-000075660000}"/>
    <cellStyle name="Entrée 11" xfId="10668" hidden="1" xr:uid="{00000000-0005-0000-0000-000076660000}"/>
    <cellStyle name="Entrée 11" xfId="10731" hidden="1" xr:uid="{00000000-0005-0000-0000-000077660000}"/>
    <cellStyle name="Entrée 11" xfId="10777" hidden="1" xr:uid="{00000000-0005-0000-0000-000078660000}"/>
    <cellStyle name="Entrée 11" xfId="10821" hidden="1" xr:uid="{00000000-0005-0000-0000-000079660000}"/>
    <cellStyle name="Entrée 11" xfId="10860" hidden="1" xr:uid="{00000000-0005-0000-0000-00007A660000}"/>
    <cellStyle name="Entrée 11" xfId="10896" hidden="1" xr:uid="{00000000-0005-0000-0000-00007B660000}"/>
    <cellStyle name="Entrée 11" xfId="10931" hidden="1" xr:uid="{00000000-0005-0000-0000-00007C660000}"/>
    <cellStyle name="Entrée 11" xfId="10946" hidden="1" xr:uid="{00000000-0005-0000-0000-00007D660000}"/>
    <cellStyle name="Entrée 11" xfId="9786" hidden="1" xr:uid="{00000000-0005-0000-0000-00007E660000}"/>
    <cellStyle name="Entrée 11" xfId="10046" hidden="1" xr:uid="{00000000-0005-0000-0000-00007F660000}"/>
    <cellStyle name="Entrée 11" xfId="6094" hidden="1" xr:uid="{00000000-0005-0000-0000-000080660000}"/>
    <cellStyle name="Entrée 11" xfId="11100" hidden="1" xr:uid="{00000000-0005-0000-0000-000081660000}"/>
    <cellStyle name="Entrée 11" xfId="11150" hidden="1" xr:uid="{00000000-0005-0000-0000-000082660000}"/>
    <cellStyle name="Entrée 11" xfId="11200" hidden="1" xr:uid="{00000000-0005-0000-0000-000083660000}"/>
    <cellStyle name="Entrée 11" xfId="11250" hidden="1" xr:uid="{00000000-0005-0000-0000-000084660000}"/>
    <cellStyle name="Entrée 11" xfId="11299" hidden="1" xr:uid="{00000000-0005-0000-0000-000085660000}"/>
    <cellStyle name="Entrée 11" xfId="11348" hidden="1" xr:uid="{00000000-0005-0000-0000-000086660000}"/>
    <cellStyle name="Entrée 11" xfId="11395" hidden="1" xr:uid="{00000000-0005-0000-0000-000087660000}"/>
    <cellStyle name="Entrée 11" xfId="11442" hidden="1" xr:uid="{00000000-0005-0000-0000-000088660000}"/>
    <cellStyle name="Entrée 11" xfId="11487" hidden="1" xr:uid="{00000000-0005-0000-0000-000089660000}"/>
    <cellStyle name="Entrée 11" xfId="11526" hidden="1" xr:uid="{00000000-0005-0000-0000-00008A660000}"/>
    <cellStyle name="Entrée 11" xfId="11563" hidden="1" xr:uid="{00000000-0005-0000-0000-00008B660000}"/>
    <cellStyle name="Entrée 11" xfId="11597" hidden="1" xr:uid="{00000000-0005-0000-0000-00008C660000}"/>
    <cellStyle name="Entrée 11" xfId="11652" hidden="1" xr:uid="{00000000-0005-0000-0000-00008D660000}"/>
    <cellStyle name="Entrée 11" xfId="11740" hidden="1" xr:uid="{00000000-0005-0000-0000-00008E660000}"/>
    <cellStyle name="Entrée 11" xfId="11802" hidden="1" xr:uid="{00000000-0005-0000-0000-00008F660000}"/>
    <cellStyle name="Entrée 11" xfId="11848" hidden="1" xr:uid="{00000000-0005-0000-0000-000090660000}"/>
    <cellStyle name="Entrée 11" xfId="11892" hidden="1" xr:uid="{00000000-0005-0000-0000-000091660000}"/>
    <cellStyle name="Entrée 11" xfId="11931" hidden="1" xr:uid="{00000000-0005-0000-0000-000092660000}"/>
    <cellStyle name="Entrée 11" xfId="11967" hidden="1" xr:uid="{00000000-0005-0000-0000-000093660000}"/>
    <cellStyle name="Entrée 11" xfId="12002" hidden="1" xr:uid="{00000000-0005-0000-0000-000094660000}"/>
    <cellStyle name="Entrée 11" xfId="12015" hidden="1" xr:uid="{00000000-0005-0000-0000-000095660000}"/>
    <cellStyle name="Entrée 11" xfId="12138" hidden="1" xr:uid="{00000000-0005-0000-0000-000096660000}"/>
    <cellStyle name="Entrée 11" xfId="12234" hidden="1" xr:uid="{00000000-0005-0000-0000-000097660000}"/>
    <cellStyle name="Entrée 11" xfId="12329" hidden="1" xr:uid="{00000000-0005-0000-0000-000098660000}"/>
    <cellStyle name="Entrée 11" xfId="12379" hidden="1" xr:uid="{00000000-0005-0000-0000-000099660000}"/>
    <cellStyle name="Entrée 11" xfId="12429" hidden="1" xr:uid="{00000000-0005-0000-0000-00009A660000}"/>
    <cellStyle name="Entrée 11" xfId="12479" hidden="1" xr:uid="{00000000-0005-0000-0000-00009B660000}"/>
    <cellStyle name="Entrée 11" xfId="12528" hidden="1" xr:uid="{00000000-0005-0000-0000-00009C660000}"/>
    <cellStyle name="Entrée 11" xfId="12577" hidden="1" xr:uid="{00000000-0005-0000-0000-00009D660000}"/>
    <cellStyle name="Entrée 11" xfId="12624" hidden="1" xr:uid="{00000000-0005-0000-0000-00009E660000}"/>
    <cellStyle name="Entrée 11" xfId="12671" hidden="1" xr:uid="{00000000-0005-0000-0000-00009F660000}"/>
    <cellStyle name="Entrée 11" xfId="12716" hidden="1" xr:uid="{00000000-0005-0000-0000-0000A0660000}"/>
    <cellStyle name="Entrée 11" xfId="12755" hidden="1" xr:uid="{00000000-0005-0000-0000-0000A1660000}"/>
    <cellStyle name="Entrée 11" xfId="12792" hidden="1" xr:uid="{00000000-0005-0000-0000-0000A2660000}"/>
    <cellStyle name="Entrée 11" xfId="12826" hidden="1" xr:uid="{00000000-0005-0000-0000-0000A3660000}"/>
    <cellStyle name="Entrée 11" xfId="12880" hidden="1" xr:uid="{00000000-0005-0000-0000-0000A4660000}"/>
    <cellStyle name="Entrée 11" xfId="12966" hidden="1" xr:uid="{00000000-0005-0000-0000-0000A5660000}"/>
    <cellStyle name="Entrée 11" xfId="13028" hidden="1" xr:uid="{00000000-0005-0000-0000-0000A6660000}"/>
    <cellStyle name="Entrée 11" xfId="13074" hidden="1" xr:uid="{00000000-0005-0000-0000-0000A7660000}"/>
    <cellStyle name="Entrée 11" xfId="13118" hidden="1" xr:uid="{00000000-0005-0000-0000-0000A8660000}"/>
    <cellStyle name="Entrée 11" xfId="13157" hidden="1" xr:uid="{00000000-0005-0000-0000-0000A9660000}"/>
    <cellStyle name="Entrée 11" xfId="13193" hidden="1" xr:uid="{00000000-0005-0000-0000-0000AA660000}"/>
    <cellStyle name="Entrée 11" xfId="13228" hidden="1" xr:uid="{00000000-0005-0000-0000-0000AB660000}"/>
    <cellStyle name="Entrée 11" xfId="13240" hidden="1" xr:uid="{00000000-0005-0000-0000-0000AC660000}"/>
    <cellStyle name="Entrée 11" xfId="12087" hidden="1" xr:uid="{00000000-0005-0000-0000-0000AD660000}"/>
    <cellStyle name="Entrée 11" xfId="12069" hidden="1" xr:uid="{00000000-0005-0000-0000-0000AE660000}"/>
    <cellStyle name="Entrée 11" xfId="12061" hidden="1" xr:uid="{00000000-0005-0000-0000-0000AF660000}"/>
    <cellStyle name="Entrée 11" xfId="13332" hidden="1" xr:uid="{00000000-0005-0000-0000-0000B0660000}"/>
    <cellStyle name="Entrée 11" xfId="13381" hidden="1" xr:uid="{00000000-0005-0000-0000-0000B1660000}"/>
    <cellStyle name="Entrée 11" xfId="13430" hidden="1" xr:uid="{00000000-0005-0000-0000-0000B2660000}"/>
    <cellStyle name="Entrée 11" xfId="13479" hidden="1" xr:uid="{00000000-0005-0000-0000-0000B3660000}"/>
    <cellStyle name="Entrée 11" xfId="13527" hidden="1" xr:uid="{00000000-0005-0000-0000-0000B4660000}"/>
    <cellStyle name="Entrée 11" xfId="13575" hidden="1" xr:uid="{00000000-0005-0000-0000-0000B5660000}"/>
    <cellStyle name="Entrée 11" xfId="13621" hidden="1" xr:uid="{00000000-0005-0000-0000-0000B6660000}"/>
    <cellStyle name="Entrée 11" xfId="13668" hidden="1" xr:uid="{00000000-0005-0000-0000-0000B7660000}"/>
    <cellStyle name="Entrée 11" xfId="13713" hidden="1" xr:uid="{00000000-0005-0000-0000-0000B8660000}"/>
    <cellStyle name="Entrée 11" xfId="13752" hidden="1" xr:uid="{00000000-0005-0000-0000-0000B9660000}"/>
    <cellStyle name="Entrée 11" xfId="13789" hidden="1" xr:uid="{00000000-0005-0000-0000-0000BA660000}"/>
    <cellStyle name="Entrée 11" xfId="13823" hidden="1" xr:uid="{00000000-0005-0000-0000-0000BB660000}"/>
    <cellStyle name="Entrée 11" xfId="13876" hidden="1" xr:uid="{00000000-0005-0000-0000-0000BC660000}"/>
    <cellStyle name="Entrée 11" xfId="13962" hidden="1" xr:uid="{00000000-0005-0000-0000-0000BD660000}"/>
    <cellStyle name="Entrée 11" xfId="14024" hidden="1" xr:uid="{00000000-0005-0000-0000-0000BE660000}"/>
    <cellStyle name="Entrée 11" xfId="14070" hidden="1" xr:uid="{00000000-0005-0000-0000-0000BF660000}"/>
    <cellStyle name="Entrée 11" xfId="14114" hidden="1" xr:uid="{00000000-0005-0000-0000-0000C0660000}"/>
    <cellStyle name="Entrée 11" xfId="14153" hidden="1" xr:uid="{00000000-0005-0000-0000-0000C1660000}"/>
    <cellStyle name="Entrée 11" xfId="14189" hidden="1" xr:uid="{00000000-0005-0000-0000-0000C2660000}"/>
    <cellStyle name="Entrée 11" xfId="14224" hidden="1" xr:uid="{00000000-0005-0000-0000-0000C3660000}"/>
    <cellStyle name="Entrée 11" xfId="14236" hidden="1" xr:uid="{00000000-0005-0000-0000-0000C4660000}"/>
    <cellStyle name="Entrée 11" xfId="14337" hidden="1" xr:uid="{00000000-0005-0000-0000-0000C5660000}"/>
    <cellStyle name="Entrée 11" xfId="14433" hidden="1" xr:uid="{00000000-0005-0000-0000-0000C6660000}"/>
    <cellStyle name="Entrée 11" xfId="14528" hidden="1" xr:uid="{00000000-0005-0000-0000-0000C7660000}"/>
    <cellStyle name="Entrée 11" xfId="14578" hidden="1" xr:uid="{00000000-0005-0000-0000-0000C8660000}"/>
    <cellStyle name="Entrée 11" xfId="14628" hidden="1" xr:uid="{00000000-0005-0000-0000-0000C9660000}"/>
    <cellStyle name="Entrée 11" xfId="14678" hidden="1" xr:uid="{00000000-0005-0000-0000-0000CA660000}"/>
    <cellStyle name="Entrée 11" xfId="14727" hidden="1" xr:uid="{00000000-0005-0000-0000-0000CB660000}"/>
    <cellStyle name="Entrée 11" xfId="14776" hidden="1" xr:uid="{00000000-0005-0000-0000-0000CC660000}"/>
    <cellStyle name="Entrée 11" xfId="14823" hidden="1" xr:uid="{00000000-0005-0000-0000-0000CD660000}"/>
    <cellStyle name="Entrée 11" xfId="14870" hidden="1" xr:uid="{00000000-0005-0000-0000-0000CE660000}"/>
    <cellStyle name="Entrée 11" xfId="14915" hidden="1" xr:uid="{00000000-0005-0000-0000-0000CF660000}"/>
    <cellStyle name="Entrée 11" xfId="14954" hidden="1" xr:uid="{00000000-0005-0000-0000-0000D0660000}"/>
    <cellStyle name="Entrée 11" xfId="14991" hidden="1" xr:uid="{00000000-0005-0000-0000-0000D1660000}"/>
    <cellStyle name="Entrée 11" xfId="15025" hidden="1" xr:uid="{00000000-0005-0000-0000-0000D2660000}"/>
    <cellStyle name="Entrée 11" xfId="15079" hidden="1" xr:uid="{00000000-0005-0000-0000-0000D3660000}"/>
    <cellStyle name="Entrée 11" xfId="15165" hidden="1" xr:uid="{00000000-0005-0000-0000-0000D4660000}"/>
    <cellStyle name="Entrée 11" xfId="15228" hidden="1" xr:uid="{00000000-0005-0000-0000-0000D5660000}"/>
    <cellStyle name="Entrée 11" xfId="15274" hidden="1" xr:uid="{00000000-0005-0000-0000-0000D6660000}"/>
    <cellStyle name="Entrée 11" xfId="15318" hidden="1" xr:uid="{00000000-0005-0000-0000-0000D7660000}"/>
    <cellStyle name="Entrée 11" xfId="15357" hidden="1" xr:uid="{00000000-0005-0000-0000-0000D8660000}"/>
    <cellStyle name="Entrée 11" xfId="15393" hidden="1" xr:uid="{00000000-0005-0000-0000-0000D9660000}"/>
    <cellStyle name="Entrée 11" xfId="15428" hidden="1" xr:uid="{00000000-0005-0000-0000-0000DA660000}"/>
    <cellStyle name="Entrée 11" xfId="15441" hidden="1" xr:uid="{00000000-0005-0000-0000-0000DB660000}"/>
    <cellStyle name="Entrée 11" xfId="14286" hidden="1" xr:uid="{00000000-0005-0000-0000-0000DC660000}"/>
    <cellStyle name="Entrée 11" xfId="15619" hidden="1" xr:uid="{00000000-0005-0000-0000-0000DD660000}"/>
    <cellStyle name="Entrée 11" xfId="15725" hidden="1" xr:uid="{00000000-0005-0000-0000-0000DE660000}"/>
    <cellStyle name="Entrée 11" xfId="15821" hidden="1" xr:uid="{00000000-0005-0000-0000-0000DF660000}"/>
    <cellStyle name="Entrée 11" xfId="15871" hidden="1" xr:uid="{00000000-0005-0000-0000-0000E0660000}"/>
    <cellStyle name="Entrée 11" xfId="15921" hidden="1" xr:uid="{00000000-0005-0000-0000-0000E1660000}"/>
    <cellStyle name="Entrée 11" xfId="15971" hidden="1" xr:uid="{00000000-0005-0000-0000-0000E2660000}"/>
    <cellStyle name="Entrée 11" xfId="16020" hidden="1" xr:uid="{00000000-0005-0000-0000-0000E3660000}"/>
    <cellStyle name="Entrée 11" xfId="16069" hidden="1" xr:uid="{00000000-0005-0000-0000-0000E4660000}"/>
    <cellStyle name="Entrée 11" xfId="16116" hidden="1" xr:uid="{00000000-0005-0000-0000-0000E5660000}"/>
    <cellStyle name="Entrée 11" xfId="16163" hidden="1" xr:uid="{00000000-0005-0000-0000-0000E6660000}"/>
    <cellStyle name="Entrée 11" xfId="16208" hidden="1" xr:uid="{00000000-0005-0000-0000-0000E7660000}"/>
    <cellStyle name="Entrée 11" xfId="16247" hidden="1" xr:uid="{00000000-0005-0000-0000-0000E8660000}"/>
    <cellStyle name="Entrée 11" xfId="16284" hidden="1" xr:uid="{00000000-0005-0000-0000-0000E9660000}"/>
    <cellStyle name="Entrée 11" xfId="16318" hidden="1" xr:uid="{00000000-0005-0000-0000-0000EA660000}"/>
    <cellStyle name="Entrée 11" xfId="16377" hidden="1" xr:uid="{00000000-0005-0000-0000-0000EB660000}"/>
    <cellStyle name="Entrée 11" xfId="16465" hidden="1" xr:uid="{00000000-0005-0000-0000-0000EC660000}"/>
    <cellStyle name="Entrée 11" xfId="16530" hidden="1" xr:uid="{00000000-0005-0000-0000-0000ED660000}"/>
    <cellStyle name="Entrée 11" xfId="16576" hidden="1" xr:uid="{00000000-0005-0000-0000-0000EE660000}"/>
    <cellStyle name="Entrée 11" xfId="16620" hidden="1" xr:uid="{00000000-0005-0000-0000-0000EF660000}"/>
    <cellStyle name="Entrée 11" xfId="16659" hidden="1" xr:uid="{00000000-0005-0000-0000-0000F0660000}"/>
    <cellStyle name="Entrée 11" xfId="16695" hidden="1" xr:uid="{00000000-0005-0000-0000-0000F1660000}"/>
    <cellStyle name="Entrée 11" xfId="16730" hidden="1" xr:uid="{00000000-0005-0000-0000-0000F2660000}"/>
    <cellStyle name="Entrée 11" xfId="16748" hidden="1" xr:uid="{00000000-0005-0000-0000-0000F3660000}"/>
    <cellStyle name="Entrée 11" xfId="16913" hidden="1" xr:uid="{00000000-0005-0000-0000-0000F4660000}"/>
    <cellStyle name="Entrée 11" xfId="17010" hidden="1" xr:uid="{00000000-0005-0000-0000-0000F5660000}"/>
    <cellStyle name="Entrée 11" xfId="17105" hidden="1" xr:uid="{00000000-0005-0000-0000-0000F6660000}"/>
    <cellStyle name="Entrée 11" xfId="17155" hidden="1" xr:uid="{00000000-0005-0000-0000-0000F7660000}"/>
    <cellStyle name="Entrée 11" xfId="17205" hidden="1" xr:uid="{00000000-0005-0000-0000-0000F8660000}"/>
    <cellStyle name="Entrée 11" xfId="17255" hidden="1" xr:uid="{00000000-0005-0000-0000-0000F9660000}"/>
    <cellStyle name="Entrée 11" xfId="17304" hidden="1" xr:uid="{00000000-0005-0000-0000-0000FA660000}"/>
    <cellStyle name="Entrée 11" xfId="17353" hidden="1" xr:uid="{00000000-0005-0000-0000-0000FB660000}"/>
    <cellStyle name="Entrée 11" xfId="17400" hidden="1" xr:uid="{00000000-0005-0000-0000-0000FC660000}"/>
    <cellStyle name="Entrée 11" xfId="17447" hidden="1" xr:uid="{00000000-0005-0000-0000-0000FD660000}"/>
    <cellStyle name="Entrée 11" xfId="17492" hidden="1" xr:uid="{00000000-0005-0000-0000-0000FE660000}"/>
    <cellStyle name="Entrée 11" xfId="17531" hidden="1" xr:uid="{00000000-0005-0000-0000-0000FF660000}"/>
    <cellStyle name="Entrée 11" xfId="17568" hidden="1" xr:uid="{00000000-0005-0000-0000-000000670000}"/>
    <cellStyle name="Entrée 11" xfId="17602" hidden="1" xr:uid="{00000000-0005-0000-0000-000001670000}"/>
    <cellStyle name="Entrée 11" xfId="17657" hidden="1" xr:uid="{00000000-0005-0000-0000-000002670000}"/>
    <cellStyle name="Entrée 11" xfId="17743" hidden="1" xr:uid="{00000000-0005-0000-0000-000003670000}"/>
    <cellStyle name="Entrée 11" xfId="17806" hidden="1" xr:uid="{00000000-0005-0000-0000-000004670000}"/>
    <cellStyle name="Entrée 11" xfId="17852" hidden="1" xr:uid="{00000000-0005-0000-0000-000005670000}"/>
    <cellStyle name="Entrée 11" xfId="17896" hidden="1" xr:uid="{00000000-0005-0000-0000-000006670000}"/>
    <cellStyle name="Entrée 11" xfId="17935" hidden="1" xr:uid="{00000000-0005-0000-0000-000007670000}"/>
    <cellStyle name="Entrée 11" xfId="17971" hidden="1" xr:uid="{00000000-0005-0000-0000-000008670000}"/>
    <cellStyle name="Entrée 11" xfId="18006" hidden="1" xr:uid="{00000000-0005-0000-0000-000009670000}"/>
    <cellStyle name="Entrée 11" xfId="18021" hidden="1" xr:uid="{00000000-0005-0000-0000-00000A670000}"/>
    <cellStyle name="Entrée 11" xfId="16861" hidden="1" xr:uid="{00000000-0005-0000-0000-00000B670000}"/>
    <cellStyle name="Entrée 11" xfId="15597" hidden="1" xr:uid="{00000000-0005-0000-0000-00000C670000}"/>
    <cellStyle name="Entrée 11" xfId="15585" hidden="1" xr:uid="{00000000-0005-0000-0000-00000D670000}"/>
    <cellStyle name="Entrée 11" xfId="18160" hidden="1" xr:uid="{00000000-0005-0000-0000-00000E670000}"/>
    <cellStyle name="Entrée 11" xfId="18210" hidden="1" xr:uid="{00000000-0005-0000-0000-00000F670000}"/>
    <cellStyle name="Entrée 11" xfId="18260" hidden="1" xr:uid="{00000000-0005-0000-0000-000010670000}"/>
    <cellStyle name="Entrée 11" xfId="18310" hidden="1" xr:uid="{00000000-0005-0000-0000-000011670000}"/>
    <cellStyle name="Entrée 11" xfId="18359" hidden="1" xr:uid="{00000000-0005-0000-0000-000012670000}"/>
    <cellStyle name="Entrée 11" xfId="18407" hidden="1" xr:uid="{00000000-0005-0000-0000-000013670000}"/>
    <cellStyle name="Entrée 11" xfId="18454" hidden="1" xr:uid="{00000000-0005-0000-0000-000014670000}"/>
    <cellStyle name="Entrée 11" xfId="18501" hidden="1" xr:uid="{00000000-0005-0000-0000-000015670000}"/>
    <cellStyle name="Entrée 11" xfId="18546" hidden="1" xr:uid="{00000000-0005-0000-0000-000016670000}"/>
    <cellStyle name="Entrée 11" xfId="18585" hidden="1" xr:uid="{00000000-0005-0000-0000-000017670000}"/>
    <cellStyle name="Entrée 11" xfId="18622" hidden="1" xr:uid="{00000000-0005-0000-0000-000018670000}"/>
    <cellStyle name="Entrée 11" xfId="18656" hidden="1" xr:uid="{00000000-0005-0000-0000-000019670000}"/>
    <cellStyle name="Entrée 11" xfId="18715" hidden="1" xr:uid="{00000000-0005-0000-0000-00001A670000}"/>
    <cellStyle name="Entrée 11" xfId="18803" hidden="1" xr:uid="{00000000-0005-0000-0000-00001B670000}"/>
    <cellStyle name="Entrée 11" xfId="18868" hidden="1" xr:uid="{00000000-0005-0000-0000-00001C670000}"/>
    <cellStyle name="Entrée 11" xfId="18914" hidden="1" xr:uid="{00000000-0005-0000-0000-00001D670000}"/>
    <cellStyle name="Entrée 11" xfId="18958" hidden="1" xr:uid="{00000000-0005-0000-0000-00001E670000}"/>
    <cellStyle name="Entrée 11" xfId="18997" hidden="1" xr:uid="{00000000-0005-0000-0000-00001F670000}"/>
    <cellStyle name="Entrée 11" xfId="19033" hidden="1" xr:uid="{00000000-0005-0000-0000-000020670000}"/>
    <cellStyle name="Entrée 11" xfId="19068" hidden="1" xr:uid="{00000000-0005-0000-0000-000021670000}"/>
    <cellStyle name="Entrée 11" xfId="19086" hidden="1" xr:uid="{00000000-0005-0000-0000-000022670000}"/>
    <cellStyle name="Entrée 11" xfId="19249" hidden="1" xr:uid="{00000000-0005-0000-0000-000023670000}"/>
    <cellStyle name="Entrée 11" xfId="19346" hidden="1" xr:uid="{00000000-0005-0000-0000-000024670000}"/>
    <cellStyle name="Entrée 11" xfId="19441" hidden="1" xr:uid="{00000000-0005-0000-0000-000025670000}"/>
    <cellStyle name="Entrée 11" xfId="19491" hidden="1" xr:uid="{00000000-0005-0000-0000-000026670000}"/>
    <cellStyle name="Entrée 11" xfId="19541" hidden="1" xr:uid="{00000000-0005-0000-0000-000027670000}"/>
    <cellStyle name="Entrée 11" xfId="19591" hidden="1" xr:uid="{00000000-0005-0000-0000-000028670000}"/>
    <cellStyle name="Entrée 11" xfId="19640" hidden="1" xr:uid="{00000000-0005-0000-0000-000029670000}"/>
    <cellStyle name="Entrée 11" xfId="19689" hidden="1" xr:uid="{00000000-0005-0000-0000-00002A670000}"/>
    <cellStyle name="Entrée 11" xfId="19736" hidden="1" xr:uid="{00000000-0005-0000-0000-00002B670000}"/>
    <cellStyle name="Entrée 11" xfId="19783" hidden="1" xr:uid="{00000000-0005-0000-0000-00002C670000}"/>
    <cellStyle name="Entrée 11" xfId="19828" hidden="1" xr:uid="{00000000-0005-0000-0000-00002D670000}"/>
    <cellStyle name="Entrée 11" xfId="19867" hidden="1" xr:uid="{00000000-0005-0000-0000-00002E670000}"/>
    <cellStyle name="Entrée 11" xfId="19904" hidden="1" xr:uid="{00000000-0005-0000-0000-00002F670000}"/>
    <cellStyle name="Entrée 11" xfId="19938" hidden="1" xr:uid="{00000000-0005-0000-0000-000030670000}"/>
    <cellStyle name="Entrée 11" xfId="19992" hidden="1" xr:uid="{00000000-0005-0000-0000-000031670000}"/>
    <cellStyle name="Entrée 11" xfId="20078" hidden="1" xr:uid="{00000000-0005-0000-0000-000032670000}"/>
    <cellStyle name="Entrée 11" xfId="20141" hidden="1" xr:uid="{00000000-0005-0000-0000-000033670000}"/>
    <cellStyle name="Entrée 11" xfId="20187" hidden="1" xr:uid="{00000000-0005-0000-0000-000034670000}"/>
    <cellStyle name="Entrée 11" xfId="20231" hidden="1" xr:uid="{00000000-0005-0000-0000-000035670000}"/>
    <cellStyle name="Entrée 11" xfId="20270" hidden="1" xr:uid="{00000000-0005-0000-0000-000036670000}"/>
    <cellStyle name="Entrée 11" xfId="20306" hidden="1" xr:uid="{00000000-0005-0000-0000-000037670000}"/>
    <cellStyle name="Entrée 11" xfId="20341" hidden="1" xr:uid="{00000000-0005-0000-0000-000038670000}"/>
    <cellStyle name="Entrée 11" xfId="20356" hidden="1" xr:uid="{00000000-0005-0000-0000-000039670000}"/>
    <cellStyle name="Entrée 11" xfId="19197" hidden="1" xr:uid="{00000000-0005-0000-0000-00003A670000}"/>
    <cellStyle name="Entrée 11" xfId="18092" hidden="1" xr:uid="{00000000-0005-0000-0000-00003B670000}"/>
    <cellStyle name="Entrée 11" xfId="19127" hidden="1" xr:uid="{00000000-0005-0000-0000-00003C670000}"/>
    <cellStyle name="Entrée 11" xfId="20490" hidden="1" xr:uid="{00000000-0005-0000-0000-00003D670000}"/>
    <cellStyle name="Entrée 11" xfId="20540" hidden="1" xr:uid="{00000000-0005-0000-0000-00003E670000}"/>
    <cellStyle name="Entrée 11" xfId="20590" hidden="1" xr:uid="{00000000-0005-0000-0000-00003F670000}"/>
    <cellStyle name="Entrée 11" xfId="20640" hidden="1" xr:uid="{00000000-0005-0000-0000-000040670000}"/>
    <cellStyle name="Entrée 11" xfId="20689" hidden="1" xr:uid="{00000000-0005-0000-0000-000041670000}"/>
    <cellStyle name="Entrée 11" xfId="20738" hidden="1" xr:uid="{00000000-0005-0000-0000-000042670000}"/>
    <cellStyle name="Entrée 11" xfId="20785" hidden="1" xr:uid="{00000000-0005-0000-0000-000043670000}"/>
    <cellStyle name="Entrée 11" xfId="20832" hidden="1" xr:uid="{00000000-0005-0000-0000-000044670000}"/>
    <cellStyle name="Entrée 11" xfId="20877" hidden="1" xr:uid="{00000000-0005-0000-0000-000045670000}"/>
    <cellStyle name="Entrée 11" xfId="20916" hidden="1" xr:uid="{00000000-0005-0000-0000-000046670000}"/>
    <cellStyle name="Entrée 11" xfId="20953" hidden="1" xr:uid="{00000000-0005-0000-0000-000047670000}"/>
    <cellStyle name="Entrée 11" xfId="20987" hidden="1" xr:uid="{00000000-0005-0000-0000-000048670000}"/>
    <cellStyle name="Entrée 11" xfId="21044" hidden="1" xr:uid="{00000000-0005-0000-0000-000049670000}"/>
    <cellStyle name="Entrée 11" xfId="21132" hidden="1" xr:uid="{00000000-0005-0000-0000-00004A670000}"/>
    <cellStyle name="Entrée 11" xfId="21196" hidden="1" xr:uid="{00000000-0005-0000-0000-00004B670000}"/>
    <cellStyle name="Entrée 11" xfId="21242" hidden="1" xr:uid="{00000000-0005-0000-0000-00004C670000}"/>
    <cellStyle name="Entrée 11" xfId="21286" hidden="1" xr:uid="{00000000-0005-0000-0000-00004D670000}"/>
    <cellStyle name="Entrée 11" xfId="21325" hidden="1" xr:uid="{00000000-0005-0000-0000-00004E670000}"/>
    <cellStyle name="Entrée 11" xfId="21361" hidden="1" xr:uid="{00000000-0005-0000-0000-00004F670000}"/>
    <cellStyle name="Entrée 11" xfId="21396" hidden="1" xr:uid="{00000000-0005-0000-0000-000050670000}"/>
    <cellStyle name="Entrée 11" xfId="21412" hidden="1" xr:uid="{00000000-0005-0000-0000-000051670000}"/>
    <cellStyle name="Entrée 11" xfId="21570" hidden="1" xr:uid="{00000000-0005-0000-0000-000052670000}"/>
    <cellStyle name="Entrée 11" xfId="21667" hidden="1" xr:uid="{00000000-0005-0000-0000-000053670000}"/>
    <cellStyle name="Entrée 11" xfId="21762" hidden="1" xr:uid="{00000000-0005-0000-0000-000054670000}"/>
    <cellStyle name="Entrée 11" xfId="21812" hidden="1" xr:uid="{00000000-0005-0000-0000-000055670000}"/>
    <cellStyle name="Entrée 11" xfId="21862" hidden="1" xr:uid="{00000000-0005-0000-0000-000056670000}"/>
    <cellStyle name="Entrée 11" xfId="21912" hidden="1" xr:uid="{00000000-0005-0000-0000-000057670000}"/>
    <cellStyle name="Entrée 11" xfId="21961" hidden="1" xr:uid="{00000000-0005-0000-0000-000058670000}"/>
    <cellStyle name="Entrée 11" xfId="22010" hidden="1" xr:uid="{00000000-0005-0000-0000-000059670000}"/>
    <cellStyle name="Entrée 11" xfId="22057" hidden="1" xr:uid="{00000000-0005-0000-0000-00005A670000}"/>
    <cellStyle name="Entrée 11" xfId="22104" hidden="1" xr:uid="{00000000-0005-0000-0000-00005B670000}"/>
    <cellStyle name="Entrée 11" xfId="22149" hidden="1" xr:uid="{00000000-0005-0000-0000-00005C670000}"/>
    <cellStyle name="Entrée 11" xfId="22188" hidden="1" xr:uid="{00000000-0005-0000-0000-00005D670000}"/>
    <cellStyle name="Entrée 11" xfId="22225" hidden="1" xr:uid="{00000000-0005-0000-0000-00005E670000}"/>
    <cellStyle name="Entrée 11" xfId="22259" hidden="1" xr:uid="{00000000-0005-0000-0000-00005F670000}"/>
    <cellStyle name="Entrée 11" xfId="22314" hidden="1" xr:uid="{00000000-0005-0000-0000-000060670000}"/>
    <cellStyle name="Entrée 11" xfId="22400" hidden="1" xr:uid="{00000000-0005-0000-0000-000061670000}"/>
    <cellStyle name="Entrée 11" xfId="22463" hidden="1" xr:uid="{00000000-0005-0000-0000-000062670000}"/>
    <cellStyle name="Entrée 11" xfId="22509" hidden="1" xr:uid="{00000000-0005-0000-0000-000063670000}"/>
    <cellStyle name="Entrée 11" xfId="22553" hidden="1" xr:uid="{00000000-0005-0000-0000-000064670000}"/>
    <cellStyle name="Entrée 11" xfId="22592" hidden="1" xr:uid="{00000000-0005-0000-0000-000065670000}"/>
    <cellStyle name="Entrée 11" xfId="22628" hidden="1" xr:uid="{00000000-0005-0000-0000-000066670000}"/>
    <cellStyle name="Entrée 11" xfId="22663" hidden="1" xr:uid="{00000000-0005-0000-0000-000067670000}"/>
    <cellStyle name="Entrée 11" xfId="22678" hidden="1" xr:uid="{00000000-0005-0000-0000-000068670000}"/>
    <cellStyle name="Entrée 11" xfId="21518" hidden="1" xr:uid="{00000000-0005-0000-0000-000069670000}"/>
    <cellStyle name="Entrée 11" xfId="21481" hidden="1" xr:uid="{00000000-0005-0000-0000-00006A670000}"/>
    <cellStyle name="Entrée 11" xfId="19166" hidden="1" xr:uid="{00000000-0005-0000-0000-00006B670000}"/>
    <cellStyle name="Entrée 11" xfId="22805" hidden="1" xr:uid="{00000000-0005-0000-0000-00006C670000}"/>
    <cellStyle name="Entrée 11" xfId="22855" hidden="1" xr:uid="{00000000-0005-0000-0000-00006D670000}"/>
    <cellStyle name="Entrée 11" xfId="22905" hidden="1" xr:uid="{00000000-0005-0000-0000-00006E670000}"/>
    <cellStyle name="Entrée 11" xfId="22955" hidden="1" xr:uid="{00000000-0005-0000-0000-00006F670000}"/>
    <cellStyle name="Entrée 11" xfId="23003" hidden="1" xr:uid="{00000000-0005-0000-0000-000070670000}"/>
    <cellStyle name="Entrée 11" xfId="23052" hidden="1" xr:uid="{00000000-0005-0000-0000-000071670000}"/>
    <cellStyle name="Entrée 11" xfId="23098" hidden="1" xr:uid="{00000000-0005-0000-0000-000072670000}"/>
    <cellStyle name="Entrée 11" xfId="23145" hidden="1" xr:uid="{00000000-0005-0000-0000-000073670000}"/>
    <cellStyle name="Entrée 11" xfId="23190" hidden="1" xr:uid="{00000000-0005-0000-0000-000074670000}"/>
    <cellStyle name="Entrée 11" xfId="23229" hidden="1" xr:uid="{00000000-0005-0000-0000-000075670000}"/>
    <cellStyle name="Entrée 11" xfId="23266" hidden="1" xr:uid="{00000000-0005-0000-0000-000076670000}"/>
    <cellStyle name="Entrée 11" xfId="23300" hidden="1" xr:uid="{00000000-0005-0000-0000-000077670000}"/>
    <cellStyle name="Entrée 11" xfId="23356" hidden="1" xr:uid="{00000000-0005-0000-0000-000078670000}"/>
    <cellStyle name="Entrée 11" xfId="23444" hidden="1" xr:uid="{00000000-0005-0000-0000-000079670000}"/>
    <cellStyle name="Entrée 11" xfId="23507" hidden="1" xr:uid="{00000000-0005-0000-0000-00007A670000}"/>
    <cellStyle name="Entrée 11" xfId="23553" hidden="1" xr:uid="{00000000-0005-0000-0000-00007B670000}"/>
    <cellStyle name="Entrée 11" xfId="23597" hidden="1" xr:uid="{00000000-0005-0000-0000-00007C670000}"/>
    <cellStyle name="Entrée 11" xfId="23636" hidden="1" xr:uid="{00000000-0005-0000-0000-00007D670000}"/>
    <cellStyle name="Entrée 11" xfId="23672" hidden="1" xr:uid="{00000000-0005-0000-0000-00007E670000}"/>
    <cellStyle name="Entrée 11" xfId="23707" hidden="1" xr:uid="{00000000-0005-0000-0000-00007F670000}"/>
    <cellStyle name="Entrée 11" xfId="23720" hidden="1" xr:uid="{00000000-0005-0000-0000-000080670000}"/>
    <cellStyle name="Entrée 11" xfId="23871" hidden="1" xr:uid="{00000000-0005-0000-0000-000081670000}"/>
    <cellStyle name="Entrée 11" xfId="23967" hidden="1" xr:uid="{00000000-0005-0000-0000-000082670000}"/>
    <cellStyle name="Entrée 11" xfId="24062" hidden="1" xr:uid="{00000000-0005-0000-0000-000083670000}"/>
    <cellStyle name="Entrée 11" xfId="24112" hidden="1" xr:uid="{00000000-0005-0000-0000-000084670000}"/>
    <cellStyle name="Entrée 11" xfId="24162" hidden="1" xr:uid="{00000000-0005-0000-0000-000085670000}"/>
    <cellStyle name="Entrée 11" xfId="24212" hidden="1" xr:uid="{00000000-0005-0000-0000-000086670000}"/>
    <cellStyle name="Entrée 11" xfId="24261" hidden="1" xr:uid="{00000000-0005-0000-0000-000087670000}"/>
    <cellStyle name="Entrée 11" xfId="24310" hidden="1" xr:uid="{00000000-0005-0000-0000-000088670000}"/>
    <cellStyle name="Entrée 11" xfId="24357" hidden="1" xr:uid="{00000000-0005-0000-0000-000089670000}"/>
    <cellStyle name="Entrée 11" xfId="24404" hidden="1" xr:uid="{00000000-0005-0000-0000-00008A670000}"/>
    <cellStyle name="Entrée 11" xfId="24449" hidden="1" xr:uid="{00000000-0005-0000-0000-00008B670000}"/>
    <cellStyle name="Entrée 11" xfId="24488" hidden="1" xr:uid="{00000000-0005-0000-0000-00008C670000}"/>
    <cellStyle name="Entrée 11" xfId="24525" hidden="1" xr:uid="{00000000-0005-0000-0000-00008D670000}"/>
    <cellStyle name="Entrée 11" xfId="24559" hidden="1" xr:uid="{00000000-0005-0000-0000-00008E670000}"/>
    <cellStyle name="Entrée 11" xfId="24614" hidden="1" xr:uid="{00000000-0005-0000-0000-00008F670000}"/>
    <cellStyle name="Entrée 11" xfId="24700" hidden="1" xr:uid="{00000000-0005-0000-0000-000090670000}"/>
    <cellStyle name="Entrée 11" xfId="24763" hidden="1" xr:uid="{00000000-0005-0000-0000-000091670000}"/>
    <cellStyle name="Entrée 11" xfId="24809" hidden="1" xr:uid="{00000000-0005-0000-0000-000092670000}"/>
    <cellStyle name="Entrée 11" xfId="24853" hidden="1" xr:uid="{00000000-0005-0000-0000-000093670000}"/>
    <cellStyle name="Entrée 11" xfId="24892" hidden="1" xr:uid="{00000000-0005-0000-0000-000094670000}"/>
    <cellStyle name="Entrée 11" xfId="24928" hidden="1" xr:uid="{00000000-0005-0000-0000-000095670000}"/>
    <cellStyle name="Entrée 11" xfId="24963" hidden="1" xr:uid="{00000000-0005-0000-0000-000096670000}"/>
    <cellStyle name="Entrée 11" xfId="24976" hidden="1" xr:uid="{00000000-0005-0000-0000-000097670000}"/>
    <cellStyle name="Entrée 11" xfId="23819" hidden="1" xr:uid="{00000000-0005-0000-0000-000098670000}"/>
    <cellStyle name="Entrée 11" xfId="23786" hidden="1" xr:uid="{00000000-0005-0000-0000-000099670000}"/>
    <cellStyle name="Entrée 11" xfId="19075" hidden="1" xr:uid="{00000000-0005-0000-0000-00009A670000}"/>
    <cellStyle name="Entrée 11" xfId="25104" hidden="1" xr:uid="{00000000-0005-0000-0000-00009B670000}"/>
    <cellStyle name="Entrée 11" xfId="25154" hidden="1" xr:uid="{00000000-0005-0000-0000-00009C670000}"/>
    <cellStyle name="Entrée 11" xfId="25204" hidden="1" xr:uid="{00000000-0005-0000-0000-00009D670000}"/>
    <cellStyle name="Entrée 11" xfId="25254" hidden="1" xr:uid="{00000000-0005-0000-0000-00009E670000}"/>
    <cellStyle name="Entrée 11" xfId="25303" hidden="1" xr:uid="{00000000-0005-0000-0000-00009F670000}"/>
    <cellStyle name="Entrée 11" xfId="25352" hidden="1" xr:uid="{00000000-0005-0000-0000-0000A0670000}"/>
    <cellStyle name="Entrée 11" xfId="25399" hidden="1" xr:uid="{00000000-0005-0000-0000-0000A1670000}"/>
    <cellStyle name="Entrée 11" xfId="25445" hidden="1" xr:uid="{00000000-0005-0000-0000-0000A2670000}"/>
    <cellStyle name="Entrée 11" xfId="25489" hidden="1" xr:uid="{00000000-0005-0000-0000-0000A3670000}"/>
    <cellStyle name="Entrée 11" xfId="25527" hidden="1" xr:uid="{00000000-0005-0000-0000-0000A4670000}"/>
    <cellStyle name="Entrée 11" xfId="25564" hidden="1" xr:uid="{00000000-0005-0000-0000-0000A5670000}"/>
    <cellStyle name="Entrée 11" xfId="25598" hidden="1" xr:uid="{00000000-0005-0000-0000-0000A6670000}"/>
    <cellStyle name="Entrée 11" xfId="25652" hidden="1" xr:uid="{00000000-0005-0000-0000-0000A7670000}"/>
    <cellStyle name="Entrée 11" xfId="25740" hidden="1" xr:uid="{00000000-0005-0000-0000-0000A8670000}"/>
    <cellStyle name="Entrée 11" xfId="25802" hidden="1" xr:uid="{00000000-0005-0000-0000-0000A9670000}"/>
    <cellStyle name="Entrée 11" xfId="25848" hidden="1" xr:uid="{00000000-0005-0000-0000-0000AA670000}"/>
    <cellStyle name="Entrée 11" xfId="25892" hidden="1" xr:uid="{00000000-0005-0000-0000-0000AB670000}"/>
    <cellStyle name="Entrée 11" xfId="25931" hidden="1" xr:uid="{00000000-0005-0000-0000-0000AC670000}"/>
    <cellStyle name="Entrée 11" xfId="25967" hidden="1" xr:uid="{00000000-0005-0000-0000-0000AD670000}"/>
    <cellStyle name="Entrée 11" xfId="26002" hidden="1" xr:uid="{00000000-0005-0000-0000-0000AE670000}"/>
    <cellStyle name="Entrée 11" xfId="26014" hidden="1" xr:uid="{00000000-0005-0000-0000-0000AF670000}"/>
    <cellStyle name="Entrée 11" xfId="26136" hidden="1" xr:uid="{00000000-0005-0000-0000-0000B0670000}"/>
    <cellStyle name="Entrée 11" xfId="26232" hidden="1" xr:uid="{00000000-0005-0000-0000-0000B1670000}"/>
    <cellStyle name="Entrée 11" xfId="26327" hidden="1" xr:uid="{00000000-0005-0000-0000-0000B2670000}"/>
    <cellStyle name="Entrée 11" xfId="26377" hidden="1" xr:uid="{00000000-0005-0000-0000-0000B3670000}"/>
    <cellStyle name="Entrée 11" xfId="26427" hidden="1" xr:uid="{00000000-0005-0000-0000-0000B4670000}"/>
    <cellStyle name="Entrée 11" xfId="26477" hidden="1" xr:uid="{00000000-0005-0000-0000-0000B5670000}"/>
    <cellStyle name="Entrée 11" xfId="26526" hidden="1" xr:uid="{00000000-0005-0000-0000-0000B6670000}"/>
    <cellStyle name="Entrée 11" xfId="26575" hidden="1" xr:uid="{00000000-0005-0000-0000-0000B7670000}"/>
    <cellStyle name="Entrée 11" xfId="26622" hidden="1" xr:uid="{00000000-0005-0000-0000-0000B8670000}"/>
    <cellStyle name="Entrée 11" xfId="26669" hidden="1" xr:uid="{00000000-0005-0000-0000-0000B9670000}"/>
    <cellStyle name="Entrée 11" xfId="26714" hidden="1" xr:uid="{00000000-0005-0000-0000-0000BA670000}"/>
    <cellStyle name="Entrée 11" xfId="26753" hidden="1" xr:uid="{00000000-0005-0000-0000-0000BB670000}"/>
    <cellStyle name="Entrée 11" xfId="26790" hidden="1" xr:uid="{00000000-0005-0000-0000-0000BC670000}"/>
    <cellStyle name="Entrée 11" xfId="26824" hidden="1" xr:uid="{00000000-0005-0000-0000-0000BD670000}"/>
    <cellStyle name="Entrée 11" xfId="26878" hidden="1" xr:uid="{00000000-0005-0000-0000-0000BE670000}"/>
    <cellStyle name="Entrée 11" xfId="26964" hidden="1" xr:uid="{00000000-0005-0000-0000-0000BF670000}"/>
    <cellStyle name="Entrée 11" xfId="27026" hidden="1" xr:uid="{00000000-0005-0000-0000-0000C0670000}"/>
    <cellStyle name="Entrée 11" xfId="27072" hidden="1" xr:uid="{00000000-0005-0000-0000-0000C1670000}"/>
    <cellStyle name="Entrée 11" xfId="27116" hidden="1" xr:uid="{00000000-0005-0000-0000-0000C2670000}"/>
    <cellStyle name="Entrée 11" xfId="27155" hidden="1" xr:uid="{00000000-0005-0000-0000-0000C3670000}"/>
    <cellStyle name="Entrée 11" xfId="27191" hidden="1" xr:uid="{00000000-0005-0000-0000-0000C4670000}"/>
    <cellStyle name="Entrée 11" xfId="27226" hidden="1" xr:uid="{00000000-0005-0000-0000-0000C5670000}"/>
    <cellStyle name="Entrée 11" xfId="27238" hidden="1" xr:uid="{00000000-0005-0000-0000-0000C6670000}"/>
    <cellStyle name="Entrée 11" xfId="26085" hidden="1" xr:uid="{00000000-0005-0000-0000-0000C7670000}"/>
    <cellStyle name="Entrée 11" xfId="26068" hidden="1" xr:uid="{00000000-0005-0000-0000-0000C8670000}"/>
    <cellStyle name="Entrée 11" xfId="25031" hidden="1" xr:uid="{00000000-0005-0000-0000-0000C9670000}"/>
    <cellStyle name="Entrée 11" xfId="27339" hidden="1" xr:uid="{00000000-0005-0000-0000-0000CA670000}"/>
    <cellStyle name="Entrée 11" xfId="27388" hidden="1" xr:uid="{00000000-0005-0000-0000-0000CB670000}"/>
    <cellStyle name="Entrée 11" xfId="27437" hidden="1" xr:uid="{00000000-0005-0000-0000-0000CC670000}"/>
    <cellStyle name="Entrée 11" xfId="27486" hidden="1" xr:uid="{00000000-0005-0000-0000-0000CD670000}"/>
    <cellStyle name="Entrée 11" xfId="27534" hidden="1" xr:uid="{00000000-0005-0000-0000-0000CE670000}"/>
    <cellStyle name="Entrée 11" xfId="27582" hidden="1" xr:uid="{00000000-0005-0000-0000-0000CF670000}"/>
    <cellStyle name="Entrée 11" xfId="27628" hidden="1" xr:uid="{00000000-0005-0000-0000-0000D0670000}"/>
    <cellStyle name="Entrée 11" xfId="27675" hidden="1" xr:uid="{00000000-0005-0000-0000-0000D1670000}"/>
    <cellStyle name="Entrée 11" xfId="27720" hidden="1" xr:uid="{00000000-0005-0000-0000-0000D2670000}"/>
    <cellStyle name="Entrée 11" xfId="27759" hidden="1" xr:uid="{00000000-0005-0000-0000-0000D3670000}"/>
    <cellStyle name="Entrée 11" xfId="27796" hidden="1" xr:uid="{00000000-0005-0000-0000-0000D4670000}"/>
    <cellStyle name="Entrée 11" xfId="27830" hidden="1" xr:uid="{00000000-0005-0000-0000-0000D5670000}"/>
    <cellStyle name="Entrée 11" xfId="27883" hidden="1" xr:uid="{00000000-0005-0000-0000-0000D6670000}"/>
    <cellStyle name="Entrée 11" xfId="27969" hidden="1" xr:uid="{00000000-0005-0000-0000-0000D7670000}"/>
    <cellStyle name="Entrée 11" xfId="28031" hidden="1" xr:uid="{00000000-0005-0000-0000-0000D8670000}"/>
    <cellStyle name="Entrée 11" xfId="28077" hidden="1" xr:uid="{00000000-0005-0000-0000-0000D9670000}"/>
    <cellStyle name="Entrée 11" xfId="28121" hidden="1" xr:uid="{00000000-0005-0000-0000-0000DA670000}"/>
    <cellStyle name="Entrée 11" xfId="28160" hidden="1" xr:uid="{00000000-0005-0000-0000-0000DB670000}"/>
    <cellStyle name="Entrée 11" xfId="28196" hidden="1" xr:uid="{00000000-0005-0000-0000-0000DC670000}"/>
    <cellStyle name="Entrée 11" xfId="28231" hidden="1" xr:uid="{00000000-0005-0000-0000-0000DD670000}"/>
    <cellStyle name="Entrée 11" xfId="28243" hidden="1" xr:uid="{00000000-0005-0000-0000-0000DE670000}"/>
    <cellStyle name="Entrée 11" xfId="28343" hidden="1" xr:uid="{00000000-0005-0000-0000-0000DF670000}"/>
    <cellStyle name="Entrée 11" xfId="28438" hidden="1" xr:uid="{00000000-0005-0000-0000-0000E0670000}"/>
    <cellStyle name="Entrée 11" xfId="28533" hidden="1" xr:uid="{00000000-0005-0000-0000-0000E1670000}"/>
    <cellStyle name="Entrée 11" xfId="28583" hidden="1" xr:uid="{00000000-0005-0000-0000-0000E2670000}"/>
    <cellStyle name="Entrée 11" xfId="28633" hidden="1" xr:uid="{00000000-0005-0000-0000-0000E3670000}"/>
    <cellStyle name="Entrée 11" xfId="28683" hidden="1" xr:uid="{00000000-0005-0000-0000-0000E4670000}"/>
    <cellStyle name="Entrée 11" xfId="28732" hidden="1" xr:uid="{00000000-0005-0000-0000-0000E5670000}"/>
    <cellStyle name="Entrée 11" xfId="28781" hidden="1" xr:uid="{00000000-0005-0000-0000-0000E6670000}"/>
    <cellStyle name="Entrée 11" xfId="28828" hidden="1" xr:uid="{00000000-0005-0000-0000-0000E7670000}"/>
    <cellStyle name="Entrée 11" xfId="28875" hidden="1" xr:uid="{00000000-0005-0000-0000-0000E8670000}"/>
    <cellStyle name="Entrée 11" xfId="28920" hidden="1" xr:uid="{00000000-0005-0000-0000-0000E9670000}"/>
    <cellStyle name="Entrée 11" xfId="28959" hidden="1" xr:uid="{00000000-0005-0000-0000-0000EA670000}"/>
    <cellStyle name="Entrée 11" xfId="28996" hidden="1" xr:uid="{00000000-0005-0000-0000-0000EB670000}"/>
    <cellStyle name="Entrée 11" xfId="29030" hidden="1" xr:uid="{00000000-0005-0000-0000-0000EC670000}"/>
    <cellStyle name="Entrée 11" xfId="29083" hidden="1" xr:uid="{00000000-0005-0000-0000-0000ED670000}"/>
    <cellStyle name="Entrée 11" xfId="29169" hidden="1" xr:uid="{00000000-0005-0000-0000-0000EE670000}"/>
    <cellStyle name="Entrée 11" xfId="29231" hidden="1" xr:uid="{00000000-0005-0000-0000-0000EF670000}"/>
    <cellStyle name="Entrée 11" xfId="29277" hidden="1" xr:uid="{00000000-0005-0000-0000-0000F0670000}"/>
    <cellStyle name="Entrée 11" xfId="29321" hidden="1" xr:uid="{00000000-0005-0000-0000-0000F1670000}"/>
    <cellStyle name="Entrée 11" xfId="29360" hidden="1" xr:uid="{00000000-0005-0000-0000-0000F2670000}"/>
    <cellStyle name="Entrée 11" xfId="29396" hidden="1" xr:uid="{00000000-0005-0000-0000-0000F3670000}"/>
    <cellStyle name="Entrée 11" xfId="29431" hidden="1" xr:uid="{00000000-0005-0000-0000-0000F4670000}"/>
    <cellStyle name="Entrée 11" xfId="29443" hidden="1" xr:uid="{00000000-0005-0000-0000-0000F5670000}"/>
    <cellStyle name="Entrée 11" xfId="28293" hidden="1" xr:uid="{00000000-0005-0000-0000-0000F6670000}"/>
    <cellStyle name="Entrée 11" xfId="29496" hidden="1" xr:uid="{00000000-0005-0000-0000-0000F7670000}"/>
    <cellStyle name="Entrée 11" xfId="29580" hidden="1" xr:uid="{00000000-0005-0000-0000-0000F8670000}"/>
    <cellStyle name="Entrée 11" xfId="29675" hidden="1" xr:uid="{00000000-0005-0000-0000-0000F9670000}"/>
    <cellStyle name="Entrée 11" xfId="29724" hidden="1" xr:uid="{00000000-0005-0000-0000-0000FA670000}"/>
    <cellStyle name="Entrée 11" xfId="29773" hidden="1" xr:uid="{00000000-0005-0000-0000-0000FB670000}"/>
    <cellStyle name="Entrée 11" xfId="29822" hidden="1" xr:uid="{00000000-0005-0000-0000-0000FC670000}"/>
    <cellStyle name="Entrée 11" xfId="29870" hidden="1" xr:uid="{00000000-0005-0000-0000-0000FD670000}"/>
    <cellStyle name="Entrée 11" xfId="29918" hidden="1" xr:uid="{00000000-0005-0000-0000-0000FE670000}"/>
    <cellStyle name="Entrée 11" xfId="29964" hidden="1" xr:uid="{00000000-0005-0000-0000-0000FF670000}"/>
    <cellStyle name="Entrée 11" xfId="30010" hidden="1" xr:uid="{00000000-0005-0000-0000-000000680000}"/>
    <cellStyle name="Entrée 11" xfId="30054" hidden="1" xr:uid="{00000000-0005-0000-0000-000001680000}"/>
    <cellStyle name="Entrée 11" xfId="30092" hidden="1" xr:uid="{00000000-0005-0000-0000-000002680000}"/>
    <cellStyle name="Entrée 11" xfId="30129" hidden="1" xr:uid="{00000000-0005-0000-0000-000003680000}"/>
    <cellStyle name="Entrée 11" xfId="30163" hidden="1" xr:uid="{00000000-0005-0000-0000-000004680000}"/>
    <cellStyle name="Entrée 11" xfId="30215" hidden="1" xr:uid="{00000000-0005-0000-0000-000005680000}"/>
    <cellStyle name="Entrée 11" xfId="30301" hidden="1" xr:uid="{00000000-0005-0000-0000-000006680000}"/>
    <cellStyle name="Entrée 11" xfId="30363" hidden="1" xr:uid="{00000000-0005-0000-0000-000007680000}"/>
    <cellStyle name="Entrée 11" xfId="30409" hidden="1" xr:uid="{00000000-0005-0000-0000-000008680000}"/>
    <cellStyle name="Entrée 11" xfId="30453" hidden="1" xr:uid="{00000000-0005-0000-0000-000009680000}"/>
    <cellStyle name="Entrée 11" xfId="30492" hidden="1" xr:uid="{00000000-0005-0000-0000-00000A680000}"/>
    <cellStyle name="Entrée 11" xfId="30528" hidden="1" xr:uid="{00000000-0005-0000-0000-00000B680000}"/>
    <cellStyle name="Entrée 11" xfId="30563" hidden="1" xr:uid="{00000000-0005-0000-0000-00000C680000}"/>
    <cellStyle name="Entrée 11" xfId="30575" hidden="1" xr:uid="{00000000-0005-0000-0000-00000D680000}"/>
    <cellStyle name="Entrée 11" xfId="30675" hidden="1" xr:uid="{00000000-0005-0000-0000-00000E680000}"/>
    <cellStyle name="Entrée 11" xfId="30770" hidden="1" xr:uid="{00000000-0005-0000-0000-00000F680000}"/>
    <cellStyle name="Entrée 11" xfId="30865" hidden="1" xr:uid="{00000000-0005-0000-0000-000010680000}"/>
    <cellStyle name="Entrée 11" xfId="30915" hidden="1" xr:uid="{00000000-0005-0000-0000-000011680000}"/>
    <cellStyle name="Entrée 11" xfId="30965" hidden="1" xr:uid="{00000000-0005-0000-0000-000012680000}"/>
    <cellStyle name="Entrée 11" xfId="31015" hidden="1" xr:uid="{00000000-0005-0000-0000-000013680000}"/>
    <cellStyle name="Entrée 11" xfId="31064" hidden="1" xr:uid="{00000000-0005-0000-0000-000014680000}"/>
    <cellStyle name="Entrée 11" xfId="31113" hidden="1" xr:uid="{00000000-0005-0000-0000-000015680000}"/>
    <cellStyle name="Entrée 11" xfId="31160" hidden="1" xr:uid="{00000000-0005-0000-0000-000016680000}"/>
    <cellStyle name="Entrée 11" xfId="31207" hidden="1" xr:uid="{00000000-0005-0000-0000-000017680000}"/>
    <cellStyle name="Entrée 11" xfId="31252" hidden="1" xr:uid="{00000000-0005-0000-0000-000018680000}"/>
    <cellStyle name="Entrée 11" xfId="31291" hidden="1" xr:uid="{00000000-0005-0000-0000-000019680000}"/>
    <cellStyle name="Entrée 11" xfId="31328" hidden="1" xr:uid="{00000000-0005-0000-0000-00001A680000}"/>
    <cellStyle name="Entrée 11" xfId="31362" hidden="1" xr:uid="{00000000-0005-0000-0000-00001B680000}"/>
    <cellStyle name="Entrée 11" xfId="31415" hidden="1" xr:uid="{00000000-0005-0000-0000-00001C680000}"/>
    <cellStyle name="Entrée 11" xfId="31501" hidden="1" xr:uid="{00000000-0005-0000-0000-00001D680000}"/>
    <cellStyle name="Entrée 11" xfId="31563" hidden="1" xr:uid="{00000000-0005-0000-0000-00001E680000}"/>
    <cellStyle name="Entrée 11" xfId="31609" hidden="1" xr:uid="{00000000-0005-0000-0000-00001F680000}"/>
    <cellStyle name="Entrée 11" xfId="31653" hidden="1" xr:uid="{00000000-0005-0000-0000-000020680000}"/>
    <cellStyle name="Entrée 11" xfId="31692" hidden="1" xr:uid="{00000000-0005-0000-0000-000021680000}"/>
    <cellStyle name="Entrée 11" xfId="31728" hidden="1" xr:uid="{00000000-0005-0000-0000-000022680000}"/>
    <cellStyle name="Entrée 11" xfId="31763" hidden="1" xr:uid="{00000000-0005-0000-0000-000023680000}"/>
    <cellStyle name="Entrée 11" xfId="31775" hidden="1" xr:uid="{00000000-0005-0000-0000-000024680000}"/>
    <cellStyle name="Entrée 11" xfId="30625" xr:uid="{00000000-0005-0000-0000-000025680000}"/>
    <cellStyle name="Entrée 12" xfId="166" xr:uid="{00000000-0005-0000-0000-000026680000}"/>
    <cellStyle name="Entrée 12 2" xfId="1317" xr:uid="{00000000-0005-0000-0000-000027680000}"/>
    <cellStyle name="Entrée 12 2 2" xfId="9746" xr:uid="{00000000-0005-0000-0000-000028680000}"/>
    <cellStyle name="Entrée 12 3" xfId="7349" xr:uid="{00000000-0005-0000-0000-000029680000}"/>
    <cellStyle name="Entrée 13" xfId="855" xr:uid="{00000000-0005-0000-0000-00002A680000}"/>
    <cellStyle name="Entrée 13 2" xfId="1318" xr:uid="{00000000-0005-0000-0000-00002B680000}"/>
    <cellStyle name="Entrée 13 2 2" xfId="9747" xr:uid="{00000000-0005-0000-0000-00002C680000}"/>
    <cellStyle name="Entrée 13 3" xfId="9288" xr:uid="{00000000-0005-0000-0000-00002D680000}"/>
    <cellStyle name="Entrée 14" xfId="1295" xr:uid="{00000000-0005-0000-0000-00002E680000}"/>
    <cellStyle name="Entrée 14 2" xfId="9728" xr:uid="{00000000-0005-0000-0000-00002F680000}"/>
    <cellStyle name="Entrée 15" xfId="6095" hidden="1" xr:uid="{00000000-0005-0000-0000-000030680000}"/>
    <cellStyle name="Entrée 15" xfId="8560" xr:uid="{00000000-0005-0000-0000-000031680000}"/>
    <cellStyle name="Entrée 15 2" xfId="31968" xr:uid="{00000000-0005-0000-0000-000032680000}"/>
    <cellStyle name="Entrée 15 3" xfId="31969" xr:uid="{00000000-0005-0000-0000-000033680000}"/>
    <cellStyle name="Entrée 15 4" xfId="31970" xr:uid="{00000000-0005-0000-0000-000034680000}"/>
    <cellStyle name="Entrée 15 5" xfId="31971" xr:uid="{00000000-0005-0000-0000-000035680000}"/>
    <cellStyle name="Entrée 16" xfId="6113" hidden="1" xr:uid="{00000000-0005-0000-0000-000036680000}"/>
    <cellStyle name="Entrée 16" xfId="31972" xr:uid="{00000000-0005-0000-0000-000037680000}"/>
    <cellStyle name="Entrée 16 2" xfId="31973" xr:uid="{00000000-0005-0000-0000-000038680000}"/>
    <cellStyle name="Entrée 16 3" xfId="31974" xr:uid="{00000000-0005-0000-0000-000039680000}"/>
    <cellStyle name="Entrée 16 4" xfId="31975" xr:uid="{00000000-0005-0000-0000-00003A680000}"/>
    <cellStyle name="Entrée 16 5" xfId="31976" xr:uid="{00000000-0005-0000-0000-00003B680000}"/>
    <cellStyle name="Entrée 17" xfId="6104" hidden="1" xr:uid="{00000000-0005-0000-0000-00003C680000}"/>
    <cellStyle name="Entrée 17" xfId="31977" xr:uid="{00000000-0005-0000-0000-00003D680000}"/>
    <cellStyle name="Entrée 18" xfId="6112" hidden="1" xr:uid="{00000000-0005-0000-0000-00003E680000}"/>
    <cellStyle name="Entrée 18" xfId="31978" xr:uid="{00000000-0005-0000-0000-00003F680000}"/>
    <cellStyle name="Entrée 19" xfId="6105" hidden="1" xr:uid="{00000000-0005-0000-0000-000040680000}"/>
    <cellStyle name="Entrée 19" xfId="31979" xr:uid="{00000000-0005-0000-0000-000041680000}"/>
    <cellStyle name="Entrée 2" xfId="112" hidden="1" xr:uid="{00000000-0005-0000-0000-000042680000}"/>
    <cellStyle name="Entrée 2" xfId="213" hidden="1" xr:uid="{00000000-0005-0000-0000-000043680000}"/>
    <cellStyle name="Entrée 2" xfId="200" hidden="1" xr:uid="{00000000-0005-0000-0000-000044680000}"/>
    <cellStyle name="Entrée 2" xfId="198" hidden="1" xr:uid="{00000000-0005-0000-0000-000045680000}"/>
    <cellStyle name="Entrée 2" xfId="197" hidden="1" xr:uid="{00000000-0005-0000-0000-000046680000}"/>
    <cellStyle name="Entrée 2" xfId="285" hidden="1" xr:uid="{00000000-0005-0000-0000-000047680000}"/>
    <cellStyle name="Entrée 2" xfId="209" hidden="1" xr:uid="{00000000-0005-0000-0000-000048680000}"/>
    <cellStyle name="Entrée 2" xfId="328" hidden="1" xr:uid="{00000000-0005-0000-0000-000049680000}"/>
    <cellStyle name="Entrée 2" xfId="378" hidden="1" xr:uid="{00000000-0005-0000-0000-00004A680000}"/>
    <cellStyle name="Entrée 2" xfId="428" hidden="1" xr:uid="{00000000-0005-0000-0000-00004B680000}"/>
    <cellStyle name="Entrée 2" xfId="478" hidden="1" xr:uid="{00000000-0005-0000-0000-00004C680000}"/>
    <cellStyle name="Entrée 2" xfId="527" hidden="1" xr:uid="{00000000-0005-0000-0000-00004D680000}"/>
    <cellStyle name="Entrée 2" xfId="575" hidden="1" xr:uid="{00000000-0005-0000-0000-00004E680000}"/>
    <cellStyle name="Entrée 2" xfId="622" hidden="1" xr:uid="{00000000-0005-0000-0000-00004F680000}"/>
    <cellStyle name="Entrée 2" xfId="865" hidden="1" xr:uid="{00000000-0005-0000-0000-000050680000}"/>
    <cellStyle name="Entrée 2" xfId="979" hidden="1" xr:uid="{00000000-0005-0000-0000-000051680000}"/>
    <cellStyle name="Entrée 2" xfId="938" hidden="1" xr:uid="{00000000-0005-0000-0000-000052680000}"/>
    <cellStyle name="Entrée 2" xfId="848" hidden="1" xr:uid="{00000000-0005-0000-0000-000053680000}"/>
    <cellStyle name="Entrée 2" xfId="847" hidden="1" xr:uid="{00000000-0005-0000-0000-000054680000}"/>
    <cellStyle name="Entrée 2" xfId="846" hidden="1" xr:uid="{00000000-0005-0000-0000-000055680000}"/>
    <cellStyle name="Entrée 2" xfId="980" hidden="1" xr:uid="{00000000-0005-0000-0000-000056680000}"/>
    <cellStyle name="Entrée 2" xfId="1038" hidden="1" xr:uid="{00000000-0005-0000-0000-000057680000}"/>
    <cellStyle name="Entrée 2" xfId="1241" hidden="1" xr:uid="{00000000-0005-0000-0000-000058680000}"/>
    <cellStyle name="Entrée 2" xfId="1488" hidden="1" xr:uid="{00000000-0005-0000-0000-000059680000}"/>
    <cellStyle name="Entrée 2" xfId="1589" hidden="1" xr:uid="{00000000-0005-0000-0000-00005A680000}"/>
    <cellStyle name="Entrée 2" xfId="1576" hidden="1" xr:uid="{00000000-0005-0000-0000-00005B680000}"/>
    <cellStyle name="Entrée 2" xfId="1574" hidden="1" xr:uid="{00000000-0005-0000-0000-00005C680000}"/>
    <cellStyle name="Entrée 2" xfId="1573" hidden="1" xr:uid="{00000000-0005-0000-0000-00005D680000}"/>
    <cellStyle name="Entrée 2" xfId="1661" hidden="1" xr:uid="{00000000-0005-0000-0000-00005E680000}"/>
    <cellStyle name="Entrée 2" xfId="1585" hidden="1" xr:uid="{00000000-0005-0000-0000-00005F680000}"/>
    <cellStyle name="Entrée 2" xfId="1704" hidden="1" xr:uid="{00000000-0005-0000-0000-000060680000}"/>
    <cellStyle name="Entrée 2" xfId="1754" hidden="1" xr:uid="{00000000-0005-0000-0000-000061680000}"/>
    <cellStyle name="Entrée 2" xfId="1804" hidden="1" xr:uid="{00000000-0005-0000-0000-000062680000}"/>
    <cellStyle name="Entrée 2" xfId="1854" hidden="1" xr:uid="{00000000-0005-0000-0000-000063680000}"/>
    <cellStyle name="Entrée 2" xfId="1903" hidden="1" xr:uid="{00000000-0005-0000-0000-000064680000}"/>
    <cellStyle name="Entrée 2" xfId="1951" hidden="1" xr:uid="{00000000-0005-0000-0000-000065680000}"/>
    <cellStyle name="Entrée 2" xfId="1998" hidden="1" xr:uid="{00000000-0005-0000-0000-000066680000}"/>
    <cellStyle name="Entrée 2" xfId="2241" hidden="1" xr:uid="{00000000-0005-0000-0000-000067680000}"/>
    <cellStyle name="Entrée 2" xfId="2355" hidden="1" xr:uid="{00000000-0005-0000-0000-000068680000}"/>
    <cellStyle name="Entrée 2" xfId="2314" hidden="1" xr:uid="{00000000-0005-0000-0000-000069680000}"/>
    <cellStyle name="Entrée 2" xfId="2224" hidden="1" xr:uid="{00000000-0005-0000-0000-00006A680000}"/>
    <cellStyle name="Entrée 2" xfId="2223" hidden="1" xr:uid="{00000000-0005-0000-0000-00006B680000}"/>
    <cellStyle name="Entrée 2" xfId="2222" hidden="1" xr:uid="{00000000-0005-0000-0000-00006C680000}"/>
    <cellStyle name="Entrée 2" xfId="2356" hidden="1" xr:uid="{00000000-0005-0000-0000-00006D680000}"/>
    <cellStyle name="Entrée 2" xfId="2414" hidden="1" xr:uid="{00000000-0005-0000-0000-00006E680000}"/>
    <cellStyle name="Entrée 2" xfId="2616" hidden="1" xr:uid="{00000000-0005-0000-0000-00006F680000}"/>
    <cellStyle name="Entrée 2" xfId="1413" hidden="1" xr:uid="{00000000-0005-0000-0000-000070680000}"/>
    <cellStyle name="Entrée 2" xfId="1493" hidden="1" xr:uid="{00000000-0005-0000-0000-000071680000}"/>
    <cellStyle name="Entrée 2" xfId="2785" hidden="1" xr:uid="{00000000-0005-0000-0000-000072680000}"/>
    <cellStyle name="Entrée 2" xfId="2772" hidden="1" xr:uid="{00000000-0005-0000-0000-000073680000}"/>
    <cellStyle name="Entrée 2" xfId="2770" hidden="1" xr:uid="{00000000-0005-0000-0000-000074680000}"/>
    <cellStyle name="Entrée 2" xfId="2769" hidden="1" xr:uid="{00000000-0005-0000-0000-000075680000}"/>
    <cellStyle name="Entrée 2" xfId="2856" hidden="1" xr:uid="{00000000-0005-0000-0000-000076680000}"/>
    <cellStyle name="Entrée 2" xfId="2781" hidden="1" xr:uid="{00000000-0005-0000-0000-000077680000}"/>
    <cellStyle name="Entrée 2" xfId="2899" hidden="1" xr:uid="{00000000-0005-0000-0000-000078680000}"/>
    <cellStyle name="Entrée 2" xfId="2948" hidden="1" xr:uid="{00000000-0005-0000-0000-000079680000}"/>
    <cellStyle name="Entrée 2" xfId="2998" hidden="1" xr:uid="{00000000-0005-0000-0000-00007A680000}"/>
    <cellStyle name="Entrée 2" xfId="3048" hidden="1" xr:uid="{00000000-0005-0000-0000-00007B680000}"/>
    <cellStyle name="Entrée 2" xfId="3097" hidden="1" xr:uid="{00000000-0005-0000-0000-00007C680000}"/>
    <cellStyle name="Entrée 2" xfId="3145" hidden="1" xr:uid="{00000000-0005-0000-0000-00007D680000}"/>
    <cellStyle name="Entrée 2" xfId="3192" hidden="1" xr:uid="{00000000-0005-0000-0000-00007E680000}"/>
    <cellStyle name="Entrée 2" xfId="3435" hidden="1" xr:uid="{00000000-0005-0000-0000-00007F680000}"/>
    <cellStyle name="Entrée 2" xfId="3548" hidden="1" xr:uid="{00000000-0005-0000-0000-000080680000}"/>
    <cellStyle name="Entrée 2" xfId="3507" hidden="1" xr:uid="{00000000-0005-0000-0000-000081680000}"/>
    <cellStyle name="Entrée 2" xfId="3418" hidden="1" xr:uid="{00000000-0005-0000-0000-000082680000}"/>
    <cellStyle name="Entrée 2" xfId="3417" hidden="1" xr:uid="{00000000-0005-0000-0000-000083680000}"/>
    <cellStyle name="Entrée 2" xfId="3416" hidden="1" xr:uid="{00000000-0005-0000-0000-000084680000}"/>
    <cellStyle name="Entrée 2" xfId="3549" hidden="1" xr:uid="{00000000-0005-0000-0000-000085680000}"/>
    <cellStyle name="Entrée 2" xfId="3606" hidden="1" xr:uid="{00000000-0005-0000-0000-000086680000}"/>
    <cellStyle name="Entrée 2" xfId="3807" hidden="1" xr:uid="{00000000-0005-0000-0000-000087680000}"/>
    <cellStyle name="Entrée 2" xfId="1386" hidden="1" xr:uid="{00000000-0005-0000-0000-000088680000}"/>
    <cellStyle name="Entrée 2" xfId="2672" hidden="1" xr:uid="{00000000-0005-0000-0000-000089680000}"/>
    <cellStyle name="Entrée 2" xfId="1407" hidden="1" xr:uid="{00000000-0005-0000-0000-00008A680000}"/>
    <cellStyle name="Entrée 2" xfId="1548" hidden="1" xr:uid="{00000000-0005-0000-0000-00008B680000}"/>
    <cellStyle name="Entrée 2" xfId="2750" hidden="1" xr:uid="{00000000-0005-0000-0000-00008C680000}"/>
    <cellStyle name="Entrée 2" xfId="3966" hidden="1" xr:uid="{00000000-0005-0000-0000-00008D680000}"/>
    <cellStyle name="Entrée 2" xfId="2746" hidden="1" xr:uid="{00000000-0005-0000-0000-00008E680000}"/>
    <cellStyle name="Entrée 2" xfId="4009" hidden="1" xr:uid="{00000000-0005-0000-0000-00008F680000}"/>
    <cellStyle name="Entrée 2" xfId="4059" hidden="1" xr:uid="{00000000-0005-0000-0000-000090680000}"/>
    <cellStyle name="Entrée 2" xfId="4109" hidden="1" xr:uid="{00000000-0005-0000-0000-000091680000}"/>
    <cellStyle name="Entrée 2" xfId="4159" hidden="1" xr:uid="{00000000-0005-0000-0000-000092680000}"/>
    <cellStyle name="Entrée 2" xfId="4208" hidden="1" xr:uid="{00000000-0005-0000-0000-000093680000}"/>
    <cellStyle name="Entrée 2" xfId="4256" hidden="1" xr:uid="{00000000-0005-0000-0000-000094680000}"/>
    <cellStyle name="Entrée 2" xfId="4303" hidden="1" xr:uid="{00000000-0005-0000-0000-000095680000}"/>
    <cellStyle name="Entrée 2" xfId="4543" hidden="1" xr:uid="{00000000-0005-0000-0000-000096680000}"/>
    <cellStyle name="Entrée 2" xfId="4653" hidden="1" xr:uid="{00000000-0005-0000-0000-000097680000}"/>
    <cellStyle name="Entrée 2" xfId="4612" hidden="1" xr:uid="{00000000-0005-0000-0000-000098680000}"/>
    <cellStyle name="Entrée 2" xfId="4528" hidden="1" xr:uid="{00000000-0005-0000-0000-000099680000}"/>
    <cellStyle name="Entrée 2" xfId="4527" hidden="1" xr:uid="{00000000-0005-0000-0000-00009A680000}"/>
    <cellStyle name="Entrée 2" xfId="4526" hidden="1" xr:uid="{00000000-0005-0000-0000-00009B680000}"/>
    <cellStyle name="Entrée 2" xfId="4654" hidden="1" xr:uid="{00000000-0005-0000-0000-00009C680000}"/>
    <cellStyle name="Entrée 2" xfId="4710" hidden="1" xr:uid="{00000000-0005-0000-0000-00009D680000}"/>
    <cellStyle name="Entrée 2" xfId="4908" hidden="1" xr:uid="{00000000-0005-0000-0000-00009E680000}"/>
    <cellStyle name="Entrée 2" xfId="3891" hidden="1" xr:uid="{00000000-0005-0000-0000-00009F680000}"/>
    <cellStyle name="Entrée 2" xfId="3907" hidden="1" xr:uid="{00000000-0005-0000-0000-0000A0680000}"/>
    <cellStyle name="Entrée 2" xfId="4997" hidden="1" xr:uid="{00000000-0005-0000-0000-0000A1680000}"/>
    <cellStyle name="Entrée 2" xfId="4984" hidden="1" xr:uid="{00000000-0005-0000-0000-0000A2680000}"/>
    <cellStyle name="Entrée 2" xfId="4982" hidden="1" xr:uid="{00000000-0005-0000-0000-0000A3680000}"/>
    <cellStyle name="Entrée 2" xfId="4981" hidden="1" xr:uid="{00000000-0005-0000-0000-0000A4680000}"/>
    <cellStyle name="Entrée 2" xfId="5067" hidden="1" xr:uid="{00000000-0005-0000-0000-0000A5680000}"/>
    <cellStyle name="Entrée 2" xfId="4993" hidden="1" xr:uid="{00000000-0005-0000-0000-0000A6680000}"/>
    <cellStyle name="Entrée 2" xfId="5109" hidden="1" xr:uid="{00000000-0005-0000-0000-0000A7680000}"/>
    <cellStyle name="Entrée 2" xfId="5158" hidden="1" xr:uid="{00000000-0005-0000-0000-0000A8680000}"/>
    <cellStyle name="Entrée 2" xfId="5208" hidden="1" xr:uid="{00000000-0005-0000-0000-0000A9680000}"/>
    <cellStyle name="Entrée 2" xfId="5258" hidden="1" xr:uid="{00000000-0005-0000-0000-0000AA680000}"/>
    <cellStyle name="Entrée 2" xfId="5307" hidden="1" xr:uid="{00000000-0005-0000-0000-0000AB680000}"/>
    <cellStyle name="Entrée 2" xfId="5355" hidden="1" xr:uid="{00000000-0005-0000-0000-0000AC680000}"/>
    <cellStyle name="Entrée 2" xfId="5402" hidden="1" xr:uid="{00000000-0005-0000-0000-0000AD680000}"/>
    <cellStyle name="Entrée 2" xfId="5642" hidden="1" xr:uid="{00000000-0005-0000-0000-0000AE680000}"/>
    <cellStyle name="Entrée 2" xfId="5750" hidden="1" xr:uid="{00000000-0005-0000-0000-0000AF680000}"/>
    <cellStyle name="Entrée 2" xfId="5711" hidden="1" xr:uid="{00000000-0005-0000-0000-0000B0680000}"/>
    <cellStyle name="Entrée 2" xfId="5627" hidden="1" xr:uid="{00000000-0005-0000-0000-0000B1680000}"/>
    <cellStyle name="Entrée 2" xfId="5626" hidden="1" xr:uid="{00000000-0005-0000-0000-0000B2680000}"/>
    <cellStyle name="Entrée 2" xfId="5625" hidden="1" xr:uid="{00000000-0005-0000-0000-0000B3680000}"/>
    <cellStyle name="Entrée 2" xfId="5751" hidden="1" xr:uid="{00000000-0005-0000-0000-0000B4680000}"/>
    <cellStyle name="Entrée 2" xfId="5807" hidden="1" xr:uid="{00000000-0005-0000-0000-0000B5680000}"/>
    <cellStyle name="Entrée 2" xfId="6005" hidden="1" xr:uid="{00000000-0005-0000-0000-0000B6680000}"/>
    <cellStyle name="Entrée 2" xfId="6171" hidden="1" xr:uid="{00000000-0005-0000-0000-0000B7680000}"/>
    <cellStyle name="Entrée 2" xfId="6272" hidden="1" xr:uid="{00000000-0005-0000-0000-0000B8680000}"/>
    <cellStyle name="Entrée 2" xfId="6259" hidden="1" xr:uid="{00000000-0005-0000-0000-0000B9680000}"/>
    <cellStyle name="Entrée 2" xfId="6257" hidden="1" xr:uid="{00000000-0005-0000-0000-0000BA680000}"/>
    <cellStyle name="Entrée 2" xfId="6256" hidden="1" xr:uid="{00000000-0005-0000-0000-0000BB680000}"/>
    <cellStyle name="Entrée 2" xfId="6344" hidden="1" xr:uid="{00000000-0005-0000-0000-0000BC680000}"/>
    <cellStyle name="Entrée 2" xfId="6268" hidden="1" xr:uid="{00000000-0005-0000-0000-0000BD680000}"/>
    <cellStyle name="Entrée 2" xfId="6387" hidden="1" xr:uid="{00000000-0005-0000-0000-0000BE680000}"/>
    <cellStyle name="Entrée 2" xfId="6437" hidden="1" xr:uid="{00000000-0005-0000-0000-0000BF680000}"/>
    <cellStyle name="Entrée 2" xfId="6487" hidden="1" xr:uid="{00000000-0005-0000-0000-0000C0680000}"/>
    <cellStyle name="Entrée 2" xfId="6537" hidden="1" xr:uid="{00000000-0005-0000-0000-0000C1680000}"/>
    <cellStyle name="Entrée 2" xfId="6586" hidden="1" xr:uid="{00000000-0005-0000-0000-0000C2680000}"/>
    <cellStyle name="Entrée 2" xfId="6634" hidden="1" xr:uid="{00000000-0005-0000-0000-0000C3680000}"/>
    <cellStyle name="Entrée 2" xfId="6681" hidden="1" xr:uid="{00000000-0005-0000-0000-0000C4680000}"/>
    <cellStyle name="Entrée 2" xfId="6923" hidden="1" xr:uid="{00000000-0005-0000-0000-0000C5680000}"/>
    <cellStyle name="Entrée 2" xfId="7036" hidden="1" xr:uid="{00000000-0005-0000-0000-0000C6680000}"/>
    <cellStyle name="Entrée 2" xfId="6995" hidden="1" xr:uid="{00000000-0005-0000-0000-0000C7680000}"/>
    <cellStyle name="Entrée 2" xfId="6906" hidden="1" xr:uid="{00000000-0005-0000-0000-0000C8680000}"/>
    <cellStyle name="Entrée 2" xfId="6905" hidden="1" xr:uid="{00000000-0005-0000-0000-0000C9680000}"/>
    <cellStyle name="Entrée 2" xfId="6904" hidden="1" xr:uid="{00000000-0005-0000-0000-0000CA680000}"/>
    <cellStyle name="Entrée 2" xfId="7037" hidden="1" xr:uid="{00000000-0005-0000-0000-0000CB680000}"/>
    <cellStyle name="Entrée 2" xfId="7095" hidden="1" xr:uid="{00000000-0005-0000-0000-0000CC680000}"/>
    <cellStyle name="Entrée 2" xfId="7297" hidden="1" xr:uid="{00000000-0005-0000-0000-0000CD680000}"/>
    <cellStyle name="Entrée 2" xfId="7448" hidden="1" xr:uid="{00000000-0005-0000-0000-0000CE680000}"/>
    <cellStyle name="Entrée 2" xfId="7540" hidden="1" xr:uid="{00000000-0005-0000-0000-0000CF680000}"/>
    <cellStyle name="Entrée 2" xfId="7527" hidden="1" xr:uid="{00000000-0005-0000-0000-0000D0680000}"/>
    <cellStyle name="Entrée 2" xfId="7525" hidden="1" xr:uid="{00000000-0005-0000-0000-0000D1680000}"/>
    <cellStyle name="Entrée 2" xfId="7524" hidden="1" xr:uid="{00000000-0005-0000-0000-0000D2680000}"/>
    <cellStyle name="Entrée 2" xfId="7612" hidden="1" xr:uid="{00000000-0005-0000-0000-0000D3680000}"/>
    <cellStyle name="Entrée 2" xfId="7536" hidden="1" xr:uid="{00000000-0005-0000-0000-0000D4680000}"/>
    <cellStyle name="Entrée 2" xfId="7654" hidden="1" xr:uid="{00000000-0005-0000-0000-0000D5680000}"/>
    <cellStyle name="Entrée 2" xfId="7704" hidden="1" xr:uid="{00000000-0005-0000-0000-0000D6680000}"/>
    <cellStyle name="Entrée 2" xfId="7754" hidden="1" xr:uid="{00000000-0005-0000-0000-0000D7680000}"/>
    <cellStyle name="Entrée 2" xfId="7804" hidden="1" xr:uid="{00000000-0005-0000-0000-0000D8680000}"/>
    <cellStyle name="Entrée 2" xfId="7853" hidden="1" xr:uid="{00000000-0005-0000-0000-0000D9680000}"/>
    <cellStyle name="Entrée 2" xfId="7901" hidden="1" xr:uid="{00000000-0005-0000-0000-0000DA680000}"/>
    <cellStyle name="Entrée 2" xfId="7948" hidden="1" xr:uid="{00000000-0005-0000-0000-0000DB680000}"/>
    <cellStyle name="Entrée 2" xfId="8188" hidden="1" xr:uid="{00000000-0005-0000-0000-0000DC680000}"/>
    <cellStyle name="Entrée 2" xfId="8298" hidden="1" xr:uid="{00000000-0005-0000-0000-0000DD680000}"/>
    <cellStyle name="Entrée 2" xfId="8259" hidden="1" xr:uid="{00000000-0005-0000-0000-0000DE680000}"/>
    <cellStyle name="Entrée 2" xfId="8173" hidden="1" xr:uid="{00000000-0005-0000-0000-0000DF680000}"/>
    <cellStyle name="Entrée 2" xfId="8172" hidden="1" xr:uid="{00000000-0005-0000-0000-0000E0680000}"/>
    <cellStyle name="Entrée 2" xfId="8171" hidden="1" xr:uid="{00000000-0005-0000-0000-0000E1680000}"/>
    <cellStyle name="Entrée 2" xfId="8299" hidden="1" xr:uid="{00000000-0005-0000-0000-0000E2680000}"/>
    <cellStyle name="Entrée 2" xfId="8356" hidden="1" xr:uid="{00000000-0005-0000-0000-0000E3680000}"/>
    <cellStyle name="Entrée 2" xfId="8555" hidden="1" xr:uid="{00000000-0005-0000-0000-0000E4680000}"/>
    <cellStyle name="Entrée 2" xfId="7396" hidden="1" xr:uid="{00000000-0005-0000-0000-0000E5680000}"/>
    <cellStyle name="Entrée 2" xfId="7371" hidden="1" xr:uid="{00000000-0005-0000-0000-0000E6680000}"/>
    <cellStyle name="Entrée 2" xfId="8647" hidden="1" xr:uid="{00000000-0005-0000-0000-0000E7680000}"/>
    <cellStyle name="Entrée 2" xfId="8634" hidden="1" xr:uid="{00000000-0005-0000-0000-0000E8680000}"/>
    <cellStyle name="Entrée 2" xfId="8632" hidden="1" xr:uid="{00000000-0005-0000-0000-0000E9680000}"/>
    <cellStyle name="Entrée 2" xfId="8631" hidden="1" xr:uid="{00000000-0005-0000-0000-0000EA680000}"/>
    <cellStyle name="Entrée 2" xfId="8719" hidden="1" xr:uid="{00000000-0005-0000-0000-0000EB680000}"/>
    <cellStyle name="Entrée 2" xfId="8643" hidden="1" xr:uid="{00000000-0005-0000-0000-0000EC680000}"/>
    <cellStyle name="Entrée 2" xfId="8762" hidden="1" xr:uid="{00000000-0005-0000-0000-0000ED680000}"/>
    <cellStyle name="Entrée 2" xfId="8812" hidden="1" xr:uid="{00000000-0005-0000-0000-0000EE680000}"/>
    <cellStyle name="Entrée 2" xfId="8861" hidden="1" xr:uid="{00000000-0005-0000-0000-0000EF680000}"/>
    <cellStyle name="Entrée 2" xfId="8911" hidden="1" xr:uid="{00000000-0005-0000-0000-0000F0680000}"/>
    <cellStyle name="Entrée 2" xfId="8960" hidden="1" xr:uid="{00000000-0005-0000-0000-0000F1680000}"/>
    <cellStyle name="Entrée 2" xfId="9008" hidden="1" xr:uid="{00000000-0005-0000-0000-0000F2680000}"/>
    <cellStyle name="Entrée 2" xfId="9055" hidden="1" xr:uid="{00000000-0005-0000-0000-0000F3680000}"/>
    <cellStyle name="Entrée 2" xfId="9298" hidden="1" xr:uid="{00000000-0005-0000-0000-0000F4680000}"/>
    <cellStyle name="Entrée 2" xfId="9412" hidden="1" xr:uid="{00000000-0005-0000-0000-0000F5680000}"/>
    <cellStyle name="Entrée 2" xfId="9371" hidden="1" xr:uid="{00000000-0005-0000-0000-0000F6680000}"/>
    <cellStyle name="Entrée 2" xfId="9281" hidden="1" xr:uid="{00000000-0005-0000-0000-0000F7680000}"/>
    <cellStyle name="Entrée 2" xfId="9280" hidden="1" xr:uid="{00000000-0005-0000-0000-0000F8680000}"/>
    <cellStyle name="Entrée 2" xfId="9279" hidden="1" xr:uid="{00000000-0005-0000-0000-0000F9680000}"/>
    <cellStyle name="Entrée 2" xfId="9413" hidden="1" xr:uid="{00000000-0005-0000-0000-0000FA680000}"/>
    <cellStyle name="Entrée 2" xfId="9471" hidden="1" xr:uid="{00000000-0005-0000-0000-0000FB680000}"/>
    <cellStyle name="Entrée 2" xfId="9674" hidden="1" xr:uid="{00000000-0005-0000-0000-0000FC680000}"/>
    <cellStyle name="Entrée 2" xfId="9828" hidden="1" xr:uid="{00000000-0005-0000-0000-0000FD680000}"/>
    <cellStyle name="Entrée 2" xfId="9920" hidden="1" xr:uid="{00000000-0005-0000-0000-0000FE680000}"/>
    <cellStyle name="Entrée 2" xfId="9907" hidden="1" xr:uid="{00000000-0005-0000-0000-0000FF680000}"/>
    <cellStyle name="Entrée 2" xfId="9905" hidden="1" xr:uid="{00000000-0005-0000-0000-000000690000}"/>
    <cellStyle name="Entrée 2" xfId="9904" hidden="1" xr:uid="{00000000-0005-0000-0000-000001690000}"/>
    <cellStyle name="Entrée 2" xfId="9992" hidden="1" xr:uid="{00000000-0005-0000-0000-000002690000}"/>
    <cellStyle name="Entrée 2" xfId="9916" hidden="1" xr:uid="{00000000-0005-0000-0000-000003690000}"/>
    <cellStyle name="Entrée 2" xfId="10034" hidden="1" xr:uid="{00000000-0005-0000-0000-000004690000}"/>
    <cellStyle name="Entrée 2" xfId="10084" hidden="1" xr:uid="{00000000-0005-0000-0000-000005690000}"/>
    <cellStyle name="Entrée 2" xfId="10134" hidden="1" xr:uid="{00000000-0005-0000-0000-000006690000}"/>
    <cellStyle name="Entrée 2" xfId="10184" hidden="1" xr:uid="{00000000-0005-0000-0000-000007690000}"/>
    <cellStyle name="Entrée 2" xfId="10233" hidden="1" xr:uid="{00000000-0005-0000-0000-000008690000}"/>
    <cellStyle name="Entrée 2" xfId="10281" hidden="1" xr:uid="{00000000-0005-0000-0000-000009690000}"/>
    <cellStyle name="Entrée 2" xfId="10328" hidden="1" xr:uid="{00000000-0005-0000-0000-00000A690000}"/>
    <cellStyle name="Entrée 2" xfId="10568" hidden="1" xr:uid="{00000000-0005-0000-0000-00000B690000}"/>
    <cellStyle name="Entrée 2" xfId="10678" hidden="1" xr:uid="{00000000-0005-0000-0000-00000C690000}"/>
    <cellStyle name="Entrée 2" xfId="10639" hidden="1" xr:uid="{00000000-0005-0000-0000-00000D690000}"/>
    <cellStyle name="Entrée 2" xfId="10553" hidden="1" xr:uid="{00000000-0005-0000-0000-00000E690000}"/>
    <cellStyle name="Entrée 2" xfId="10552" hidden="1" xr:uid="{00000000-0005-0000-0000-00000F690000}"/>
    <cellStyle name="Entrée 2" xfId="10551" hidden="1" xr:uid="{00000000-0005-0000-0000-000010690000}"/>
    <cellStyle name="Entrée 2" xfId="10679" hidden="1" xr:uid="{00000000-0005-0000-0000-000011690000}"/>
    <cellStyle name="Entrée 2" xfId="10736" hidden="1" xr:uid="{00000000-0005-0000-0000-000012690000}"/>
    <cellStyle name="Entrée 2" xfId="10936" hidden="1" xr:uid="{00000000-0005-0000-0000-000013690000}"/>
    <cellStyle name="Entrée 2" xfId="9776" hidden="1" xr:uid="{00000000-0005-0000-0000-000014690000}"/>
    <cellStyle name="Entrée 2" xfId="7356" hidden="1" xr:uid="{00000000-0005-0000-0000-000015690000}"/>
    <cellStyle name="Entrée 2" xfId="6927" hidden="1" xr:uid="{00000000-0005-0000-0000-000016690000}"/>
    <cellStyle name="Entrée 2" xfId="6226" hidden="1" xr:uid="{00000000-0005-0000-0000-000017690000}"/>
    <cellStyle name="Entrée 2" xfId="6225" hidden="1" xr:uid="{00000000-0005-0000-0000-000018690000}"/>
    <cellStyle name="Entrée 2" xfId="7032" hidden="1" xr:uid="{00000000-0005-0000-0000-000019690000}"/>
    <cellStyle name="Entrée 2" xfId="11061" hidden="1" xr:uid="{00000000-0005-0000-0000-00001A690000}"/>
    <cellStyle name="Entrée 2" xfId="7390" hidden="1" xr:uid="{00000000-0005-0000-0000-00001B690000}"/>
    <cellStyle name="Entrée 2" xfId="11104" hidden="1" xr:uid="{00000000-0005-0000-0000-00001C690000}"/>
    <cellStyle name="Entrée 2" xfId="11154" hidden="1" xr:uid="{00000000-0005-0000-0000-00001D690000}"/>
    <cellStyle name="Entrée 2" xfId="11204" hidden="1" xr:uid="{00000000-0005-0000-0000-00001E690000}"/>
    <cellStyle name="Entrée 2" xfId="11254" hidden="1" xr:uid="{00000000-0005-0000-0000-00001F690000}"/>
    <cellStyle name="Entrée 2" xfId="11303" hidden="1" xr:uid="{00000000-0005-0000-0000-000020690000}"/>
    <cellStyle name="Entrée 2" xfId="11351" hidden="1" xr:uid="{00000000-0005-0000-0000-000021690000}"/>
    <cellStyle name="Entrée 2" xfId="11398" hidden="1" xr:uid="{00000000-0005-0000-0000-000022690000}"/>
    <cellStyle name="Entrée 2" xfId="11640" hidden="1" xr:uid="{00000000-0005-0000-0000-000023690000}"/>
    <cellStyle name="Entrée 2" xfId="11750" hidden="1" xr:uid="{00000000-0005-0000-0000-000024690000}"/>
    <cellStyle name="Entrée 2" xfId="11710" hidden="1" xr:uid="{00000000-0005-0000-0000-000025690000}"/>
    <cellStyle name="Entrée 2" xfId="11623" hidden="1" xr:uid="{00000000-0005-0000-0000-000026690000}"/>
    <cellStyle name="Entrée 2" xfId="11622" hidden="1" xr:uid="{00000000-0005-0000-0000-000027690000}"/>
    <cellStyle name="Entrée 2" xfId="11621" hidden="1" xr:uid="{00000000-0005-0000-0000-000028690000}"/>
    <cellStyle name="Entrée 2" xfId="11751" hidden="1" xr:uid="{00000000-0005-0000-0000-000029690000}"/>
    <cellStyle name="Entrée 2" xfId="11807" hidden="1" xr:uid="{00000000-0005-0000-0000-00002A690000}"/>
    <cellStyle name="Entrée 2" xfId="12005" hidden="1" xr:uid="{00000000-0005-0000-0000-00002B690000}"/>
    <cellStyle name="Entrée 2" xfId="12128" hidden="1" xr:uid="{00000000-0005-0000-0000-00002C690000}"/>
    <cellStyle name="Entrée 2" xfId="12219" hidden="1" xr:uid="{00000000-0005-0000-0000-00002D690000}"/>
    <cellStyle name="Entrée 2" xfId="12206" hidden="1" xr:uid="{00000000-0005-0000-0000-00002E690000}"/>
    <cellStyle name="Entrée 2" xfId="12204" hidden="1" xr:uid="{00000000-0005-0000-0000-00002F690000}"/>
    <cellStyle name="Entrée 2" xfId="12203" hidden="1" xr:uid="{00000000-0005-0000-0000-000030690000}"/>
    <cellStyle name="Entrée 2" xfId="12291" hidden="1" xr:uid="{00000000-0005-0000-0000-000031690000}"/>
    <cellStyle name="Entrée 2" xfId="12215" hidden="1" xr:uid="{00000000-0005-0000-0000-000032690000}"/>
    <cellStyle name="Entrée 2" xfId="12333" hidden="1" xr:uid="{00000000-0005-0000-0000-000033690000}"/>
    <cellStyle name="Entrée 2" xfId="12383" hidden="1" xr:uid="{00000000-0005-0000-0000-000034690000}"/>
    <cellStyle name="Entrée 2" xfId="12433" hidden="1" xr:uid="{00000000-0005-0000-0000-000035690000}"/>
    <cellStyle name="Entrée 2" xfId="12483" hidden="1" xr:uid="{00000000-0005-0000-0000-000036690000}"/>
    <cellStyle name="Entrée 2" xfId="12532" hidden="1" xr:uid="{00000000-0005-0000-0000-000037690000}"/>
    <cellStyle name="Entrée 2" xfId="12580" hidden="1" xr:uid="{00000000-0005-0000-0000-000038690000}"/>
    <cellStyle name="Entrée 2" xfId="12627" hidden="1" xr:uid="{00000000-0005-0000-0000-000039690000}"/>
    <cellStyle name="Entrée 2" xfId="12867" hidden="1" xr:uid="{00000000-0005-0000-0000-00003A690000}"/>
    <cellStyle name="Entrée 2" xfId="12976" hidden="1" xr:uid="{00000000-0005-0000-0000-00003B690000}"/>
    <cellStyle name="Entrée 2" xfId="12937" hidden="1" xr:uid="{00000000-0005-0000-0000-00003C690000}"/>
    <cellStyle name="Entrée 2" xfId="12852" hidden="1" xr:uid="{00000000-0005-0000-0000-00003D690000}"/>
    <cellStyle name="Entrée 2" xfId="12851" hidden="1" xr:uid="{00000000-0005-0000-0000-00003E690000}"/>
    <cellStyle name="Entrée 2" xfId="12850" hidden="1" xr:uid="{00000000-0005-0000-0000-00003F690000}"/>
    <cellStyle name="Entrée 2" xfId="12977" hidden="1" xr:uid="{00000000-0005-0000-0000-000040690000}"/>
    <cellStyle name="Entrée 2" xfId="13033" hidden="1" xr:uid="{00000000-0005-0000-0000-000041690000}"/>
    <cellStyle name="Entrée 2" xfId="13231" hidden="1" xr:uid="{00000000-0005-0000-0000-000042690000}"/>
    <cellStyle name="Entrée 2" xfId="12077" hidden="1" xr:uid="{00000000-0005-0000-0000-000043690000}"/>
    <cellStyle name="Entrée 2" xfId="12873" hidden="1" xr:uid="{00000000-0005-0000-0000-000044690000}"/>
    <cellStyle name="Entrée 2" xfId="9781" hidden="1" xr:uid="{00000000-0005-0000-0000-000045690000}"/>
    <cellStyle name="Entrée 2" xfId="9679" hidden="1" xr:uid="{00000000-0005-0000-0000-000046690000}"/>
    <cellStyle name="Entrée 2" xfId="9306" hidden="1" xr:uid="{00000000-0005-0000-0000-000047690000}"/>
    <cellStyle name="Entrée 2" xfId="8655" hidden="1" xr:uid="{00000000-0005-0000-0000-000048690000}"/>
    <cellStyle name="Entrée 2" xfId="13294" hidden="1" xr:uid="{00000000-0005-0000-0000-000049690000}"/>
    <cellStyle name="Entrée 2" xfId="11003" hidden="1" xr:uid="{00000000-0005-0000-0000-00004A690000}"/>
    <cellStyle name="Entrée 2" xfId="13336" hidden="1" xr:uid="{00000000-0005-0000-0000-00004B690000}"/>
    <cellStyle name="Entrée 2" xfId="13385" hidden="1" xr:uid="{00000000-0005-0000-0000-00004C690000}"/>
    <cellStyle name="Entrée 2" xfId="13434" hidden="1" xr:uid="{00000000-0005-0000-0000-00004D690000}"/>
    <cellStyle name="Entrée 2" xfId="13483" hidden="1" xr:uid="{00000000-0005-0000-0000-00004E690000}"/>
    <cellStyle name="Entrée 2" xfId="13531" hidden="1" xr:uid="{00000000-0005-0000-0000-00004F690000}"/>
    <cellStyle name="Entrée 2" xfId="13578" hidden="1" xr:uid="{00000000-0005-0000-0000-000050690000}"/>
    <cellStyle name="Entrée 2" xfId="13624" hidden="1" xr:uid="{00000000-0005-0000-0000-000051690000}"/>
    <cellStyle name="Entrée 2" xfId="13864" hidden="1" xr:uid="{00000000-0005-0000-0000-000052690000}"/>
    <cellStyle name="Entrée 2" xfId="13972" hidden="1" xr:uid="{00000000-0005-0000-0000-000053690000}"/>
    <cellStyle name="Entrée 2" xfId="13933" hidden="1" xr:uid="{00000000-0005-0000-0000-000054690000}"/>
    <cellStyle name="Entrée 2" xfId="13849" hidden="1" xr:uid="{00000000-0005-0000-0000-000055690000}"/>
    <cellStyle name="Entrée 2" xfId="13848" hidden="1" xr:uid="{00000000-0005-0000-0000-000056690000}"/>
    <cellStyle name="Entrée 2" xfId="13847" hidden="1" xr:uid="{00000000-0005-0000-0000-000057690000}"/>
    <cellStyle name="Entrée 2" xfId="13973" hidden="1" xr:uid="{00000000-0005-0000-0000-000058690000}"/>
    <cellStyle name="Entrée 2" xfId="14029" hidden="1" xr:uid="{00000000-0005-0000-0000-000059690000}"/>
    <cellStyle name="Entrée 2" xfId="14227" hidden="1" xr:uid="{00000000-0005-0000-0000-00005A690000}"/>
    <cellStyle name="Entrée 2" xfId="14328" hidden="1" xr:uid="{00000000-0005-0000-0000-00005B690000}"/>
    <cellStyle name="Entrée 2" xfId="14419" hidden="1" xr:uid="{00000000-0005-0000-0000-00005C690000}"/>
    <cellStyle name="Entrée 2" xfId="14406" hidden="1" xr:uid="{00000000-0005-0000-0000-00005D690000}"/>
    <cellStyle name="Entrée 2" xfId="14404" hidden="1" xr:uid="{00000000-0005-0000-0000-00005E690000}"/>
    <cellStyle name="Entrée 2" xfId="14403" hidden="1" xr:uid="{00000000-0005-0000-0000-00005F690000}"/>
    <cellStyle name="Entrée 2" xfId="14490" hidden="1" xr:uid="{00000000-0005-0000-0000-000060690000}"/>
    <cellStyle name="Entrée 2" xfId="14415" hidden="1" xr:uid="{00000000-0005-0000-0000-000061690000}"/>
    <cellStyle name="Entrée 2" xfId="14532" hidden="1" xr:uid="{00000000-0005-0000-0000-000062690000}"/>
    <cellStyle name="Entrée 2" xfId="14582" hidden="1" xr:uid="{00000000-0005-0000-0000-000063690000}"/>
    <cellStyle name="Entrée 2" xfId="14632" hidden="1" xr:uid="{00000000-0005-0000-0000-000064690000}"/>
    <cellStyle name="Entrée 2" xfId="14682" hidden="1" xr:uid="{00000000-0005-0000-0000-000065690000}"/>
    <cellStyle name="Entrée 2" xfId="14731" hidden="1" xr:uid="{00000000-0005-0000-0000-000066690000}"/>
    <cellStyle name="Entrée 2" xfId="14779" hidden="1" xr:uid="{00000000-0005-0000-0000-000067690000}"/>
    <cellStyle name="Entrée 2" xfId="14826" hidden="1" xr:uid="{00000000-0005-0000-0000-000068690000}"/>
    <cellStyle name="Entrée 2" xfId="15066" hidden="1" xr:uid="{00000000-0005-0000-0000-000069690000}"/>
    <cellStyle name="Entrée 2" xfId="15175" hidden="1" xr:uid="{00000000-0005-0000-0000-00006A690000}"/>
    <cellStyle name="Entrée 2" xfId="15136" hidden="1" xr:uid="{00000000-0005-0000-0000-00006B690000}"/>
    <cellStyle name="Entrée 2" xfId="15051" hidden="1" xr:uid="{00000000-0005-0000-0000-00006C690000}"/>
    <cellStyle name="Entrée 2" xfId="15050" hidden="1" xr:uid="{00000000-0005-0000-0000-00006D690000}"/>
    <cellStyle name="Entrée 2" xfId="15049" hidden="1" xr:uid="{00000000-0005-0000-0000-00006E690000}"/>
    <cellStyle name="Entrée 2" xfId="15176" hidden="1" xr:uid="{00000000-0005-0000-0000-00006F690000}"/>
    <cellStyle name="Entrée 2" xfId="15233" hidden="1" xr:uid="{00000000-0005-0000-0000-000070690000}"/>
    <cellStyle name="Entrée 2" xfId="15432" hidden="1" xr:uid="{00000000-0005-0000-0000-000071690000}"/>
    <cellStyle name="Entrée 2" xfId="14277" hidden="1" xr:uid="{00000000-0005-0000-0000-000072690000}"/>
    <cellStyle name="Entrée 2" xfId="15609" hidden="1" xr:uid="{00000000-0005-0000-0000-000073690000}"/>
    <cellStyle name="Entrée 2" xfId="15710" hidden="1" xr:uid="{00000000-0005-0000-0000-000074690000}"/>
    <cellStyle name="Entrée 2" xfId="15697" hidden="1" xr:uid="{00000000-0005-0000-0000-000075690000}"/>
    <cellStyle name="Entrée 2" xfId="15695" hidden="1" xr:uid="{00000000-0005-0000-0000-000076690000}"/>
    <cellStyle name="Entrée 2" xfId="15694" hidden="1" xr:uid="{00000000-0005-0000-0000-000077690000}"/>
    <cellStyle name="Entrée 2" xfId="15782" hidden="1" xr:uid="{00000000-0005-0000-0000-000078690000}"/>
    <cellStyle name="Entrée 2" xfId="15706" hidden="1" xr:uid="{00000000-0005-0000-0000-000079690000}"/>
    <cellStyle name="Entrée 2" xfId="15825" hidden="1" xr:uid="{00000000-0005-0000-0000-00007A690000}"/>
    <cellStyle name="Entrée 2" xfId="15875" hidden="1" xr:uid="{00000000-0005-0000-0000-00007B690000}"/>
    <cellStyle name="Entrée 2" xfId="15925" hidden="1" xr:uid="{00000000-0005-0000-0000-00007C690000}"/>
    <cellStyle name="Entrée 2" xfId="15975" hidden="1" xr:uid="{00000000-0005-0000-0000-00007D690000}"/>
    <cellStyle name="Entrée 2" xfId="16024" hidden="1" xr:uid="{00000000-0005-0000-0000-00007E690000}"/>
    <cellStyle name="Entrée 2" xfId="16072" hidden="1" xr:uid="{00000000-0005-0000-0000-00007F690000}"/>
    <cellStyle name="Entrée 2" xfId="16119" hidden="1" xr:uid="{00000000-0005-0000-0000-000080690000}"/>
    <cellStyle name="Entrée 2" xfId="16362" hidden="1" xr:uid="{00000000-0005-0000-0000-000081690000}"/>
    <cellStyle name="Entrée 2" xfId="16476" hidden="1" xr:uid="{00000000-0005-0000-0000-000082690000}"/>
    <cellStyle name="Entrée 2" xfId="16435" hidden="1" xr:uid="{00000000-0005-0000-0000-000083690000}"/>
    <cellStyle name="Entrée 2" xfId="16345" hidden="1" xr:uid="{00000000-0005-0000-0000-000084690000}"/>
    <cellStyle name="Entrée 2" xfId="16344" hidden="1" xr:uid="{00000000-0005-0000-0000-000085690000}"/>
    <cellStyle name="Entrée 2" xfId="16343" hidden="1" xr:uid="{00000000-0005-0000-0000-000086690000}"/>
    <cellStyle name="Entrée 2" xfId="16477" hidden="1" xr:uid="{00000000-0005-0000-0000-000087690000}"/>
    <cellStyle name="Entrée 2" xfId="16535" hidden="1" xr:uid="{00000000-0005-0000-0000-000088690000}"/>
    <cellStyle name="Entrée 2" xfId="16738" hidden="1" xr:uid="{00000000-0005-0000-0000-000089690000}"/>
    <cellStyle name="Entrée 2" xfId="16903" hidden="1" xr:uid="{00000000-0005-0000-0000-00008A690000}"/>
    <cellStyle name="Entrée 2" xfId="16995" hidden="1" xr:uid="{00000000-0005-0000-0000-00008B690000}"/>
    <cellStyle name="Entrée 2" xfId="16982" hidden="1" xr:uid="{00000000-0005-0000-0000-00008C690000}"/>
    <cellStyle name="Entrée 2" xfId="16980" hidden="1" xr:uid="{00000000-0005-0000-0000-00008D690000}"/>
    <cellStyle name="Entrée 2" xfId="16979" hidden="1" xr:uid="{00000000-0005-0000-0000-00008E690000}"/>
    <cellStyle name="Entrée 2" xfId="17067" hidden="1" xr:uid="{00000000-0005-0000-0000-00008F690000}"/>
    <cellStyle name="Entrée 2" xfId="16991" hidden="1" xr:uid="{00000000-0005-0000-0000-000090690000}"/>
    <cellStyle name="Entrée 2" xfId="17109" hidden="1" xr:uid="{00000000-0005-0000-0000-000091690000}"/>
    <cellStyle name="Entrée 2" xfId="17159" hidden="1" xr:uid="{00000000-0005-0000-0000-000092690000}"/>
    <cellStyle name="Entrée 2" xfId="17209" hidden="1" xr:uid="{00000000-0005-0000-0000-000093690000}"/>
    <cellStyle name="Entrée 2" xfId="17259" hidden="1" xr:uid="{00000000-0005-0000-0000-000094690000}"/>
    <cellStyle name="Entrée 2" xfId="17308" hidden="1" xr:uid="{00000000-0005-0000-0000-000095690000}"/>
    <cellStyle name="Entrée 2" xfId="17356" hidden="1" xr:uid="{00000000-0005-0000-0000-000096690000}"/>
    <cellStyle name="Entrée 2" xfId="17403" hidden="1" xr:uid="{00000000-0005-0000-0000-000097690000}"/>
    <cellStyle name="Entrée 2" xfId="17643" hidden="1" xr:uid="{00000000-0005-0000-0000-000098690000}"/>
    <cellStyle name="Entrée 2" xfId="17753" hidden="1" xr:uid="{00000000-0005-0000-0000-000099690000}"/>
    <cellStyle name="Entrée 2" xfId="17714" hidden="1" xr:uid="{00000000-0005-0000-0000-00009A690000}"/>
    <cellStyle name="Entrée 2" xfId="17628" hidden="1" xr:uid="{00000000-0005-0000-0000-00009B690000}"/>
    <cellStyle name="Entrée 2" xfId="17627" hidden="1" xr:uid="{00000000-0005-0000-0000-00009C690000}"/>
    <cellStyle name="Entrée 2" xfId="17626" hidden="1" xr:uid="{00000000-0005-0000-0000-00009D690000}"/>
    <cellStyle name="Entrée 2" xfId="17754" hidden="1" xr:uid="{00000000-0005-0000-0000-00009E690000}"/>
    <cellStyle name="Entrée 2" xfId="17811" hidden="1" xr:uid="{00000000-0005-0000-0000-00009F690000}"/>
    <cellStyle name="Entrée 2" xfId="18011" hidden="1" xr:uid="{00000000-0005-0000-0000-0000A0690000}"/>
    <cellStyle name="Entrée 2" xfId="16851" hidden="1" xr:uid="{00000000-0005-0000-0000-0000A1690000}"/>
    <cellStyle name="Entrée 2" xfId="16819" hidden="1" xr:uid="{00000000-0005-0000-0000-0000A2690000}"/>
    <cellStyle name="Entrée 2" xfId="15572" hidden="1" xr:uid="{00000000-0005-0000-0000-0000A3690000}"/>
    <cellStyle name="Entrée 2" xfId="15567" hidden="1" xr:uid="{00000000-0005-0000-0000-0000A4690000}"/>
    <cellStyle name="Entrée 2" xfId="15575" hidden="1" xr:uid="{00000000-0005-0000-0000-0000A5690000}"/>
    <cellStyle name="Entrée 2" xfId="15579" hidden="1" xr:uid="{00000000-0005-0000-0000-0000A6690000}"/>
    <cellStyle name="Entrée 2" xfId="18121" hidden="1" xr:uid="{00000000-0005-0000-0000-0000A7690000}"/>
    <cellStyle name="Entrée 2" xfId="16809" hidden="1" xr:uid="{00000000-0005-0000-0000-0000A8690000}"/>
    <cellStyle name="Entrée 2" xfId="18164" hidden="1" xr:uid="{00000000-0005-0000-0000-0000A9690000}"/>
    <cellStyle name="Entrée 2" xfId="18214" hidden="1" xr:uid="{00000000-0005-0000-0000-0000AA690000}"/>
    <cellStyle name="Entrée 2" xfId="18264" hidden="1" xr:uid="{00000000-0005-0000-0000-0000AB690000}"/>
    <cellStyle name="Entrée 2" xfId="18314" hidden="1" xr:uid="{00000000-0005-0000-0000-0000AC690000}"/>
    <cellStyle name="Entrée 2" xfId="18363" hidden="1" xr:uid="{00000000-0005-0000-0000-0000AD690000}"/>
    <cellStyle name="Entrée 2" xfId="18410" hidden="1" xr:uid="{00000000-0005-0000-0000-0000AE690000}"/>
    <cellStyle name="Entrée 2" xfId="18457" hidden="1" xr:uid="{00000000-0005-0000-0000-0000AF690000}"/>
    <cellStyle name="Entrée 2" xfId="18700" hidden="1" xr:uid="{00000000-0005-0000-0000-0000B0690000}"/>
    <cellStyle name="Entrée 2" xfId="18814" hidden="1" xr:uid="{00000000-0005-0000-0000-0000B1690000}"/>
    <cellStyle name="Entrée 2" xfId="18773" hidden="1" xr:uid="{00000000-0005-0000-0000-0000B2690000}"/>
    <cellStyle name="Entrée 2" xfId="18683" hidden="1" xr:uid="{00000000-0005-0000-0000-0000B3690000}"/>
    <cellStyle name="Entrée 2" xfId="18682" hidden="1" xr:uid="{00000000-0005-0000-0000-0000B4690000}"/>
    <cellStyle name="Entrée 2" xfId="18681" hidden="1" xr:uid="{00000000-0005-0000-0000-0000B5690000}"/>
    <cellStyle name="Entrée 2" xfId="18815" hidden="1" xr:uid="{00000000-0005-0000-0000-0000B6690000}"/>
    <cellStyle name="Entrée 2" xfId="18873" hidden="1" xr:uid="{00000000-0005-0000-0000-0000B7690000}"/>
    <cellStyle name="Entrée 2" xfId="19076" hidden="1" xr:uid="{00000000-0005-0000-0000-0000B8690000}"/>
    <cellStyle name="Entrée 2" xfId="19239" hidden="1" xr:uid="{00000000-0005-0000-0000-0000B9690000}"/>
    <cellStyle name="Entrée 2" xfId="19331" hidden="1" xr:uid="{00000000-0005-0000-0000-0000BA690000}"/>
    <cellStyle name="Entrée 2" xfId="19318" hidden="1" xr:uid="{00000000-0005-0000-0000-0000BB690000}"/>
    <cellStyle name="Entrée 2" xfId="19316" hidden="1" xr:uid="{00000000-0005-0000-0000-0000BC690000}"/>
    <cellStyle name="Entrée 2" xfId="19315" hidden="1" xr:uid="{00000000-0005-0000-0000-0000BD690000}"/>
    <cellStyle name="Entrée 2" xfId="19403" hidden="1" xr:uid="{00000000-0005-0000-0000-0000BE690000}"/>
    <cellStyle name="Entrée 2" xfId="19327" hidden="1" xr:uid="{00000000-0005-0000-0000-0000BF690000}"/>
    <cellStyle name="Entrée 2" xfId="19445" hidden="1" xr:uid="{00000000-0005-0000-0000-0000C0690000}"/>
    <cellStyle name="Entrée 2" xfId="19495" hidden="1" xr:uid="{00000000-0005-0000-0000-0000C1690000}"/>
    <cellStyle name="Entrée 2" xfId="19545" hidden="1" xr:uid="{00000000-0005-0000-0000-0000C2690000}"/>
    <cellStyle name="Entrée 2" xfId="19595" hidden="1" xr:uid="{00000000-0005-0000-0000-0000C3690000}"/>
    <cellStyle name="Entrée 2" xfId="19644" hidden="1" xr:uid="{00000000-0005-0000-0000-0000C4690000}"/>
    <cellStyle name="Entrée 2" xfId="19692" hidden="1" xr:uid="{00000000-0005-0000-0000-0000C5690000}"/>
    <cellStyle name="Entrée 2" xfId="19739" hidden="1" xr:uid="{00000000-0005-0000-0000-0000C6690000}"/>
    <cellStyle name="Entrée 2" xfId="19979" hidden="1" xr:uid="{00000000-0005-0000-0000-0000C7690000}"/>
    <cellStyle name="Entrée 2" xfId="20088" hidden="1" xr:uid="{00000000-0005-0000-0000-0000C8690000}"/>
    <cellStyle name="Entrée 2" xfId="20049" hidden="1" xr:uid="{00000000-0005-0000-0000-0000C9690000}"/>
    <cellStyle name="Entrée 2" xfId="19964" hidden="1" xr:uid="{00000000-0005-0000-0000-0000CA690000}"/>
    <cellStyle name="Entrée 2" xfId="19963" hidden="1" xr:uid="{00000000-0005-0000-0000-0000CB690000}"/>
    <cellStyle name="Entrée 2" xfId="19962" hidden="1" xr:uid="{00000000-0005-0000-0000-0000CC690000}"/>
    <cellStyle name="Entrée 2" xfId="20089" hidden="1" xr:uid="{00000000-0005-0000-0000-0000CD690000}"/>
    <cellStyle name="Entrée 2" xfId="20146" hidden="1" xr:uid="{00000000-0005-0000-0000-0000CE690000}"/>
    <cellStyle name="Entrée 2" xfId="20346" hidden="1" xr:uid="{00000000-0005-0000-0000-0000CF690000}"/>
    <cellStyle name="Entrée 2" xfId="19187" hidden="1" xr:uid="{00000000-0005-0000-0000-0000D0690000}"/>
    <cellStyle name="Entrée 2" xfId="20408" hidden="1" xr:uid="{00000000-0005-0000-0000-0000D1690000}"/>
    <cellStyle name="Entrée 2" xfId="19148" hidden="1" xr:uid="{00000000-0005-0000-0000-0000D2690000}"/>
    <cellStyle name="Entrée 2" xfId="18126" hidden="1" xr:uid="{00000000-0005-0000-0000-0000D3690000}"/>
    <cellStyle name="Entrée 2" xfId="20420" hidden="1" xr:uid="{00000000-0005-0000-0000-0000D4690000}"/>
    <cellStyle name="Entrée 2" xfId="19182" hidden="1" xr:uid="{00000000-0005-0000-0000-0000D5690000}"/>
    <cellStyle name="Entrée 2" xfId="20451" hidden="1" xr:uid="{00000000-0005-0000-0000-0000D6690000}"/>
    <cellStyle name="Entrée 2" xfId="16827" hidden="1" xr:uid="{00000000-0005-0000-0000-0000D7690000}"/>
    <cellStyle name="Entrée 2" xfId="20494" hidden="1" xr:uid="{00000000-0005-0000-0000-0000D8690000}"/>
    <cellStyle name="Entrée 2" xfId="20544" hidden="1" xr:uid="{00000000-0005-0000-0000-0000D9690000}"/>
    <cellStyle name="Entrée 2" xfId="20594" hidden="1" xr:uid="{00000000-0005-0000-0000-0000DA690000}"/>
    <cellStyle name="Entrée 2" xfId="20644" hidden="1" xr:uid="{00000000-0005-0000-0000-0000DB690000}"/>
    <cellStyle name="Entrée 2" xfId="20693" hidden="1" xr:uid="{00000000-0005-0000-0000-0000DC690000}"/>
    <cellStyle name="Entrée 2" xfId="20741" hidden="1" xr:uid="{00000000-0005-0000-0000-0000DD690000}"/>
    <cellStyle name="Entrée 2" xfId="20788" hidden="1" xr:uid="{00000000-0005-0000-0000-0000DE690000}"/>
    <cellStyle name="Entrée 2" xfId="21030" hidden="1" xr:uid="{00000000-0005-0000-0000-0000DF690000}"/>
    <cellStyle name="Entrée 2" xfId="21142" hidden="1" xr:uid="{00000000-0005-0000-0000-0000E0690000}"/>
    <cellStyle name="Entrée 2" xfId="21102" hidden="1" xr:uid="{00000000-0005-0000-0000-0000E1690000}"/>
    <cellStyle name="Entrée 2" xfId="21013" hidden="1" xr:uid="{00000000-0005-0000-0000-0000E2690000}"/>
    <cellStyle name="Entrée 2" xfId="21012" hidden="1" xr:uid="{00000000-0005-0000-0000-0000E3690000}"/>
    <cellStyle name="Entrée 2" xfId="21011" hidden="1" xr:uid="{00000000-0005-0000-0000-0000E4690000}"/>
    <cellStyle name="Entrée 2" xfId="21143" hidden="1" xr:uid="{00000000-0005-0000-0000-0000E5690000}"/>
    <cellStyle name="Entrée 2" xfId="21201" hidden="1" xr:uid="{00000000-0005-0000-0000-0000E6690000}"/>
    <cellStyle name="Entrée 2" xfId="21403" hidden="1" xr:uid="{00000000-0005-0000-0000-0000E7690000}"/>
    <cellStyle name="Entrée 2" xfId="21560" hidden="1" xr:uid="{00000000-0005-0000-0000-0000E8690000}"/>
    <cellStyle name="Entrée 2" xfId="21652" hidden="1" xr:uid="{00000000-0005-0000-0000-0000E9690000}"/>
    <cellStyle name="Entrée 2" xfId="21639" hidden="1" xr:uid="{00000000-0005-0000-0000-0000EA690000}"/>
    <cellStyle name="Entrée 2" xfId="21637" hidden="1" xr:uid="{00000000-0005-0000-0000-0000EB690000}"/>
    <cellStyle name="Entrée 2" xfId="21636" hidden="1" xr:uid="{00000000-0005-0000-0000-0000EC690000}"/>
    <cellStyle name="Entrée 2" xfId="21724" hidden="1" xr:uid="{00000000-0005-0000-0000-0000ED690000}"/>
    <cellStyle name="Entrée 2" xfId="21648" hidden="1" xr:uid="{00000000-0005-0000-0000-0000EE690000}"/>
    <cellStyle name="Entrée 2" xfId="21766" hidden="1" xr:uid="{00000000-0005-0000-0000-0000EF690000}"/>
    <cellStyle name="Entrée 2" xfId="21816" hidden="1" xr:uid="{00000000-0005-0000-0000-0000F0690000}"/>
    <cellStyle name="Entrée 2" xfId="21866" hidden="1" xr:uid="{00000000-0005-0000-0000-0000F1690000}"/>
    <cellStyle name="Entrée 2" xfId="21916" hidden="1" xr:uid="{00000000-0005-0000-0000-0000F2690000}"/>
    <cellStyle name="Entrée 2" xfId="21965" hidden="1" xr:uid="{00000000-0005-0000-0000-0000F3690000}"/>
    <cellStyle name="Entrée 2" xfId="22013" hidden="1" xr:uid="{00000000-0005-0000-0000-0000F4690000}"/>
    <cellStyle name="Entrée 2" xfId="22060" hidden="1" xr:uid="{00000000-0005-0000-0000-0000F5690000}"/>
    <cellStyle name="Entrée 2" xfId="22300" hidden="1" xr:uid="{00000000-0005-0000-0000-0000F6690000}"/>
    <cellStyle name="Entrée 2" xfId="22410" hidden="1" xr:uid="{00000000-0005-0000-0000-0000F7690000}"/>
    <cellStyle name="Entrée 2" xfId="22371" hidden="1" xr:uid="{00000000-0005-0000-0000-0000F8690000}"/>
    <cellStyle name="Entrée 2" xfId="22285" hidden="1" xr:uid="{00000000-0005-0000-0000-0000F9690000}"/>
    <cellStyle name="Entrée 2" xfId="22284" hidden="1" xr:uid="{00000000-0005-0000-0000-0000FA690000}"/>
    <cellStyle name="Entrée 2" xfId="22283" hidden="1" xr:uid="{00000000-0005-0000-0000-0000FB690000}"/>
    <cellStyle name="Entrée 2" xfId="22411" hidden="1" xr:uid="{00000000-0005-0000-0000-0000FC690000}"/>
    <cellStyle name="Entrée 2" xfId="22468" hidden="1" xr:uid="{00000000-0005-0000-0000-0000FD690000}"/>
    <cellStyle name="Entrée 2" xfId="22668" hidden="1" xr:uid="{00000000-0005-0000-0000-0000FE690000}"/>
    <cellStyle name="Entrée 2" xfId="21508" hidden="1" xr:uid="{00000000-0005-0000-0000-0000FF690000}"/>
    <cellStyle name="Entrée 2" xfId="22307" hidden="1" xr:uid="{00000000-0005-0000-0000-0000006A0000}"/>
    <cellStyle name="Entrée 2" xfId="16366" hidden="1" xr:uid="{00000000-0005-0000-0000-0000016A0000}"/>
    <cellStyle name="Entrée 2" xfId="19074" hidden="1" xr:uid="{00000000-0005-0000-0000-0000026A0000}"/>
    <cellStyle name="Entrée 2" xfId="18067" hidden="1" xr:uid="{00000000-0005-0000-0000-0000036A0000}"/>
    <cellStyle name="Entrée 2" xfId="19165" hidden="1" xr:uid="{00000000-0005-0000-0000-0000046A0000}"/>
    <cellStyle name="Entrée 2" xfId="22766" hidden="1" xr:uid="{00000000-0005-0000-0000-0000056A0000}"/>
    <cellStyle name="Entrée 2" xfId="19177" hidden="1" xr:uid="{00000000-0005-0000-0000-0000066A0000}"/>
    <cellStyle name="Entrée 2" xfId="22809" hidden="1" xr:uid="{00000000-0005-0000-0000-0000076A0000}"/>
    <cellStyle name="Entrée 2" xfId="22859" hidden="1" xr:uid="{00000000-0005-0000-0000-0000086A0000}"/>
    <cellStyle name="Entrée 2" xfId="22909" hidden="1" xr:uid="{00000000-0005-0000-0000-0000096A0000}"/>
    <cellStyle name="Entrée 2" xfId="22959" hidden="1" xr:uid="{00000000-0005-0000-0000-00000A6A0000}"/>
    <cellStyle name="Entrée 2" xfId="23007" hidden="1" xr:uid="{00000000-0005-0000-0000-00000B6A0000}"/>
    <cellStyle name="Entrée 2" xfId="23055" hidden="1" xr:uid="{00000000-0005-0000-0000-00000C6A0000}"/>
    <cellStyle name="Entrée 2" xfId="23101" hidden="1" xr:uid="{00000000-0005-0000-0000-00000D6A0000}"/>
    <cellStyle name="Entrée 2" xfId="23343" hidden="1" xr:uid="{00000000-0005-0000-0000-00000E6A0000}"/>
    <cellStyle name="Entrée 2" xfId="23454" hidden="1" xr:uid="{00000000-0005-0000-0000-00000F6A0000}"/>
    <cellStyle name="Entrée 2" xfId="23414" hidden="1" xr:uid="{00000000-0005-0000-0000-0000106A0000}"/>
    <cellStyle name="Entrée 2" xfId="23326" hidden="1" xr:uid="{00000000-0005-0000-0000-0000116A0000}"/>
    <cellStyle name="Entrée 2" xfId="23325" hidden="1" xr:uid="{00000000-0005-0000-0000-0000126A0000}"/>
    <cellStyle name="Entrée 2" xfId="23324" hidden="1" xr:uid="{00000000-0005-0000-0000-0000136A0000}"/>
    <cellStyle name="Entrée 2" xfId="23455" hidden="1" xr:uid="{00000000-0005-0000-0000-0000146A0000}"/>
    <cellStyle name="Entrée 2" xfId="23512" hidden="1" xr:uid="{00000000-0005-0000-0000-0000156A0000}"/>
    <cellStyle name="Entrée 2" xfId="23711" hidden="1" xr:uid="{00000000-0005-0000-0000-0000166A0000}"/>
    <cellStyle name="Entrée 2" xfId="23861" hidden="1" xr:uid="{00000000-0005-0000-0000-0000176A0000}"/>
    <cellStyle name="Entrée 2" xfId="23952" hidden="1" xr:uid="{00000000-0005-0000-0000-0000186A0000}"/>
    <cellStyle name="Entrée 2" xfId="23939" hidden="1" xr:uid="{00000000-0005-0000-0000-0000196A0000}"/>
    <cellStyle name="Entrée 2" xfId="23937" hidden="1" xr:uid="{00000000-0005-0000-0000-00001A6A0000}"/>
    <cellStyle name="Entrée 2" xfId="23936" hidden="1" xr:uid="{00000000-0005-0000-0000-00001B6A0000}"/>
    <cellStyle name="Entrée 2" xfId="24024" hidden="1" xr:uid="{00000000-0005-0000-0000-00001C6A0000}"/>
    <cellStyle name="Entrée 2" xfId="23948" hidden="1" xr:uid="{00000000-0005-0000-0000-00001D6A0000}"/>
    <cellStyle name="Entrée 2" xfId="24066" hidden="1" xr:uid="{00000000-0005-0000-0000-00001E6A0000}"/>
    <cellStyle name="Entrée 2" xfId="24116" hidden="1" xr:uid="{00000000-0005-0000-0000-00001F6A0000}"/>
    <cellStyle name="Entrée 2" xfId="24166" hidden="1" xr:uid="{00000000-0005-0000-0000-0000206A0000}"/>
    <cellStyle name="Entrée 2" xfId="24216" hidden="1" xr:uid="{00000000-0005-0000-0000-0000216A0000}"/>
    <cellStyle name="Entrée 2" xfId="24265" hidden="1" xr:uid="{00000000-0005-0000-0000-0000226A0000}"/>
    <cellStyle name="Entrée 2" xfId="24313" hidden="1" xr:uid="{00000000-0005-0000-0000-0000236A0000}"/>
    <cellStyle name="Entrée 2" xfId="24360" hidden="1" xr:uid="{00000000-0005-0000-0000-0000246A0000}"/>
    <cellStyle name="Entrée 2" xfId="24600" hidden="1" xr:uid="{00000000-0005-0000-0000-0000256A0000}"/>
    <cellStyle name="Entrée 2" xfId="24710" hidden="1" xr:uid="{00000000-0005-0000-0000-0000266A0000}"/>
    <cellStyle name="Entrée 2" xfId="24671" hidden="1" xr:uid="{00000000-0005-0000-0000-0000276A0000}"/>
    <cellStyle name="Entrée 2" xfId="24585" hidden="1" xr:uid="{00000000-0005-0000-0000-0000286A0000}"/>
    <cellStyle name="Entrée 2" xfId="24584" hidden="1" xr:uid="{00000000-0005-0000-0000-0000296A0000}"/>
    <cellStyle name="Entrée 2" xfId="24583" hidden="1" xr:uid="{00000000-0005-0000-0000-00002A6A0000}"/>
    <cellStyle name="Entrée 2" xfId="24711" hidden="1" xr:uid="{00000000-0005-0000-0000-00002B6A0000}"/>
    <cellStyle name="Entrée 2" xfId="24768" hidden="1" xr:uid="{00000000-0005-0000-0000-00002C6A0000}"/>
    <cellStyle name="Entrée 2" xfId="24967" hidden="1" xr:uid="{00000000-0005-0000-0000-00002D6A0000}"/>
    <cellStyle name="Entrée 2" xfId="23809" hidden="1" xr:uid="{00000000-0005-0000-0000-00002E6A0000}"/>
    <cellStyle name="Entrée 2" xfId="24607" hidden="1" xr:uid="{00000000-0005-0000-0000-00002F6A0000}"/>
    <cellStyle name="Entrée 2" xfId="23762" hidden="1" xr:uid="{00000000-0005-0000-0000-0000306A0000}"/>
    <cellStyle name="Entrée 2" xfId="23798" hidden="1" xr:uid="{00000000-0005-0000-0000-0000316A0000}"/>
    <cellStyle name="Entrée 2" xfId="23804" hidden="1" xr:uid="{00000000-0005-0000-0000-0000326A0000}"/>
    <cellStyle name="Entrée 2" xfId="25040" hidden="1" xr:uid="{00000000-0005-0000-0000-0000336A0000}"/>
    <cellStyle name="Entrée 2" xfId="25065" hidden="1" xr:uid="{00000000-0005-0000-0000-0000346A0000}"/>
    <cellStyle name="Entrée 2" xfId="16908" hidden="1" xr:uid="{00000000-0005-0000-0000-0000356A0000}"/>
    <cellStyle name="Entrée 2" xfId="25108" hidden="1" xr:uid="{00000000-0005-0000-0000-0000366A0000}"/>
    <cellStyle name="Entrée 2" xfId="25158" hidden="1" xr:uid="{00000000-0005-0000-0000-0000376A0000}"/>
    <cellStyle name="Entrée 2" xfId="25208" hidden="1" xr:uid="{00000000-0005-0000-0000-0000386A0000}"/>
    <cellStyle name="Entrée 2" xfId="25258" hidden="1" xr:uid="{00000000-0005-0000-0000-0000396A0000}"/>
    <cellStyle name="Entrée 2" xfId="25307" hidden="1" xr:uid="{00000000-0005-0000-0000-00003A6A0000}"/>
    <cellStyle name="Entrée 2" xfId="25355" hidden="1" xr:uid="{00000000-0005-0000-0000-00003B6A0000}"/>
    <cellStyle name="Entrée 2" xfId="25402" hidden="1" xr:uid="{00000000-0005-0000-0000-00003C6A0000}"/>
    <cellStyle name="Entrée 2" xfId="25640" hidden="1" xr:uid="{00000000-0005-0000-0000-00003D6A0000}"/>
    <cellStyle name="Entrée 2" xfId="25750" hidden="1" xr:uid="{00000000-0005-0000-0000-00003E6A0000}"/>
    <cellStyle name="Entrée 2" xfId="25710" hidden="1" xr:uid="{00000000-0005-0000-0000-00003F6A0000}"/>
    <cellStyle name="Entrée 2" xfId="25624" hidden="1" xr:uid="{00000000-0005-0000-0000-0000406A0000}"/>
    <cellStyle name="Entrée 2" xfId="25623" hidden="1" xr:uid="{00000000-0005-0000-0000-0000416A0000}"/>
    <cellStyle name="Entrée 2" xfId="25622" hidden="1" xr:uid="{00000000-0005-0000-0000-0000426A0000}"/>
    <cellStyle name="Entrée 2" xfId="25751" hidden="1" xr:uid="{00000000-0005-0000-0000-0000436A0000}"/>
    <cellStyle name="Entrée 2" xfId="25807" hidden="1" xr:uid="{00000000-0005-0000-0000-0000446A0000}"/>
    <cellStyle name="Entrée 2" xfId="26005" hidden="1" xr:uid="{00000000-0005-0000-0000-0000456A0000}"/>
    <cellStyle name="Entrée 2" xfId="26126" hidden="1" xr:uid="{00000000-0005-0000-0000-0000466A0000}"/>
    <cellStyle name="Entrée 2" xfId="26217" hidden="1" xr:uid="{00000000-0005-0000-0000-0000476A0000}"/>
    <cellStyle name="Entrée 2" xfId="26204" hidden="1" xr:uid="{00000000-0005-0000-0000-0000486A0000}"/>
    <cellStyle name="Entrée 2" xfId="26202" hidden="1" xr:uid="{00000000-0005-0000-0000-0000496A0000}"/>
    <cellStyle name="Entrée 2" xfId="26201" hidden="1" xr:uid="{00000000-0005-0000-0000-00004A6A0000}"/>
    <cellStyle name="Entrée 2" xfId="26289" hidden="1" xr:uid="{00000000-0005-0000-0000-00004B6A0000}"/>
    <cellStyle name="Entrée 2" xfId="26213" hidden="1" xr:uid="{00000000-0005-0000-0000-00004C6A0000}"/>
    <cellStyle name="Entrée 2" xfId="26331" hidden="1" xr:uid="{00000000-0005-0000-0000-00004D6A0000}"/>
    <cellStyle name="Entrée 2" xfId="26381" hidden="1" xr:uid="{00000000-0005-0000-0000-00004E6A0000}"/>
    <cellStyle name="Entrée 2" xfId="26431" hidden="1" xr:uid="{00000000-0005-0000-0000-00004F6A0000}"/>
    <cellStyle name="Entrée 2" xfId="26481" hidden="1" xr:uid="{00000000-0005-0000-0000-0000506A0000}"/>
    <cellStyle name="Entrée 2" xfId="26530" hidden="1" xr:uid="{00000000-0005-0000-0000-0000516A0000}"/>
    <cellStyle name="Entrée 2" xfId="26578" hidden="1" xr:uid="{00000000-0005-0000-0000-0000526A0000}"/>
    <cellStyle name="Entrée 2" xfId="26625" hidden="1" xr:uid="{00000000-0005-0000-0000-0000536A0000}"/>
    <cellStyle name="Entrée 2" xfId="26865" hidden="1" xr:uid="{00000000-0005-0000-0000-0000546A0000}"/>
    <cellStyle name="Entrée 2" xfId="26974" hidden="1" xr:uid="{00000000-0005-0000-0000-0000556A0000}"/>
    <cellStyle name="Entrée 2" xfId="26935" hidden="1" xr:uid="{00000000-0005-0000-0000-0000566A0000}"/>
    <cellStyle name="Entrée 2" xfId="26850" hidden="1" xr:uid="{00000000-0005-0000-0000-0000576A0000}"/>
    <cellStyle name="Entrée 2" xfId="26849" hidden="1" xr:uid="{00000000-0005-0000-0000-0000586A0000}"/>
    <cellStyle name="Entrée 2" xfId="26848" hidden="1" xr:uid="{00000000-0005-0000-0000-0000596A0000}"/>
    <cellStyle name="Entrée 2" xfId="26975" hidden="1" xr:uid="{00000000-0005-0000-0000-00005A6A0000}"/>
    <cellStyle name="Entrée 2" xfId="27031" hidden="1" xr:uid="{00000000-0005-0000-0000-00005B6A0000}"/>
    <cellStyle name="Entrée 2" xfId="27229" hidden="1" xr:uid="{00000000-0005-0000-0000-00005C6A0000}"/>
    <cellStyle name="Entrée 2" xfId="26075" hidden="1" xr:uid="{00000000-0005-0000-0000-00005D6A0000}"/>
    <cellStyle name="Entrée 2" xfId="26871" hidden="1" xr:uid="{00000000-0005-0000-0000-00005E6A0000}"/>
    <cellStyle name="Entrée 2" xfId="21490" hidden="1" xr:uid="{00000000-0005-0000-0000-00005F6A0000}"/>
    <cellStyle name="Entrée 2" xfId="24966" hidden="1" xr:uid="{00000000-0005-0000-0000-0000606A0000}"/>
    <cellStyle name="Entrée 2" xfId="23768" hidden="1" xr:uid="{00000000-0005-0000-0000-0000616A0000}"/>
    <cellStyle name="Entrée 2" xfId="23765" hidden="1" xr:uid="{00000000-0005-0000-0000-0000626A0000}"/>
    <cellStyle name="Entrée 2" xfId="27301" hidden="1" xr:uid="{00000000-0005-0000-0000-0000636A0000}"/>
    <cellStyle name="Entrée 2" xfId="25036" hidden="1" xr:uid="{00000000-0005-0000-0000-0000646A0000}"/>
    <cellStyle name="Entrée 2" xfId="27343" hidden="1" xr:uid="{00000000-0005-0000-0000-0000656A0000}"/>
    <cellStyle name="Entrée 2" xfId="27392" hidden="1" xr:uid="{00000000-0005-0000-0000-0000666A0000}"/>
    <cellStyle name="Entrée 2" xfId="27441" hidden="1" xr:uid="{00000000-0005-0000-0000-0000676A0000}"/>
    <cellStyle name="Entrée 2" xfId="27490" hidden="1" xr:uid="{00000000-0005-0000-0000-0000686A0000}"/>
    <cellStyle name="Entrée 2" xfId="27538" hidden="1" xr:uid="{00000000-0005-0000-0000-0000696A0000}"/>
    <cellStyle name="Entrée 2" xfId="27585" hidden="1" xr:uid="{00000000-0005-0000-0000-00006A6A0000}"/>
    <cellStyle name="Entrée 2" xfId="27631" hidden="1" xr:uid="{00000000-0005-0000-0000-00006B6A0000}"/>
    <cellStyle name="Entrée 2" xfId="27871" hidden="1" xr:uid="{00000000-0005-0000-0000-00006C6A0000}"/>
    <cellStyle name="Entrée 2" xfId="27979" hidden="1" xr:uid="{00000000-0005-0000-0000-00006D6A0000}"/>
    <cellStyle name="Entrée 2" xfId="27940" hidden="1" xr:uid="{00000000-0005-0000-0000-00006E6A0000}"/>
    <cellStyle name="Entrée 2" xfId="27856" hidden="1" xr:uid="{00000000-0005-0000-0000-00006F6A0000}"/>
    <cellStyle name="Entrée 2" xfId="27855" hidden="1" xr:uid="{00000000-0005-0000-0000-0000706A0000}"/>
    <cellStyle name="Entrée 2" xfId="27854" hidden="1" xr:uid="{00000000-0005-0000-0000-0000716A0000}"/>
    <cellStyle name="Entrée 2" xfId="27980" hidden="1" xr:uid="{00000000-0005-0000-0000-0000726A0000}"/>
    <cellStyle name="Entrée 2" xfId="28036" hidden="1" xr:uid="{00000000-0005-0000-0000-0000736A0000}"/>
    <cellStyle name="Entrée 2" xfId="28234" hidden="1" xr:uid="{00000000-0005-0000-0000-0000746A0000}"/>
    <cellStyle name="Entrée 2" xfId="28334" hidden="1" xr:uid="{00000000-0005-0000-0000-0000756A0000}"/>
    <cellStyle name="Entrée 2" xfId="28424" hidden="1" xr:uid="{00000000-0005-0000-0000-0000766A0000}"/>
    <cellStyle name="Entrée 2" xfId="28411" hidden="1" xr:uid="{00000000-0005-0000-0000-0000776A0000}"/>
    <cellStyle name="Entrée 2" xfId="28409" hidden="1" xr:uid="{00000000-0005-0000-0000-0000786A0000}"/>
    <cellStyle name="Entrée 2" xfId="28408" hidden="1" xr:uid="{00000000-0005-0000-0000-0000796A0000}"/>
    <cellStyle name="Entrée 2" xfId="28495" hidden="1" xr:uid="{00000000-0005-0000-0000-00007A6A0000}"/>
    <cellStyle name="Entrée 2" xfId="28420" hidden="1" xr:uid="{00000000-0005-0000-0000-00007B6A0000}"/>
    <cellStyle name="Entrée 2" xfId="28537" hidden="1" xr:uid="{00000000-0005-0000-0000-00007C6A0000}"/>
    <cellStyle name="Entrée 2" xfId="28587" hidden="1" xr:uid="{00000000-0005-0000-0000-00007D6A0000}"/>
    <cellStyle name="Entrée 2" xfId="28637" hidden="1" xr:uid="{00000000-0005-0000-0000-00007E6A0000}"/>
    <cellStyle name="Entrée 2" xfId="28687" hidden="1" xr:uid="{00000000-0005-0000-0000-00007F6A0000}"/>
    <cellStyle name="Entrée 2" xfId="28736" hidden="1" xr:uid="{00000000-0005-0000-0000-0000806A0000}"/>
    <cellStyle name="Entrée 2" xfId="28784" hidden="1" xr:uid="{00000000-0005-0000-0000-0000816A0000}"/>
    <cellStyle name="Entrée 2" xfId="28831" hidden="1" xr:uid="{00000000-0005-0000-0000-0000826A0000}"/>
    <cellStyle name="Entrée 2" xfId="29071" hidden="1" xr:uid="{00000000-0005-0000-0000-0000836A0000}"/>
    <cellStyle name="Entrée 2" xfId="29179" hidden="1" xr:uid="{00000000-0005-0000-0000-0000846A0000}"/>
    <cellStyle name="Entrée 2" xfId="29140" hidden="1" xr:uid="{00000000-0005-0000-0000-0000856A0000}"/>
    <cellStyle name="Entrée 2" xfId="29056" hidden="1" xr:uid="{00000000-0005-0000-0000-0000866A0000}"/>
    <cellStyle name="Entrée 2" xfId="29055" hidden="1" xr:uid="{00000000-0005-0000-0000-0000876A0000}"/>
    <cellStyle name="Entrée 2" xfId="29054" hidden="1" xr:uid="{00000000-0005-0000-0000-0000886A0000}"/>
    <cellStyle name="Entrée 2" xfId="29180" hidden="1" xr:uid="{00000000-0005-0000-0000-0000896A0000}"/>
    <cellStyle name="Entrée 2" xfId="29236" hidden="1" xr:uid="{00000000-0005-0000-0000-00008A6A0000}"/>
    <cellStyle name="Entrée 2" xfId="29434" hidden="1" xr:uid="{00000000-0005-0000-0000-00008B6A0000}"/>
    <cellStyle name="Entrée 2" xfId="28284" hidden="1" xr:uid="{00000000-0005-0000-0000-00008C6A0000}"/>
    <cellStyle name="Entrée 2" xfId="29487" hidden="1" xr:uid="{00000000-0005-0000-0000-00008D6A0000}"/>
    <cellStyle name="Entrée 2" xfId="29567" hidden="1" xr:uid="{00000000-0005-0000-0000-00008E6A0000}"/>
    <cellStyle name="Entrée 2" xfId="29554" hidden="1" xr:uid="{00000000-0005-0000-0000-00008F6A0000}"/>
    <cellStyle name="Entrée 2" xfId="29552" hidden="1" xr:uid="{00000000-0005-0000-0000-0000906A0000}"/>
    <cellStyle name="Entrée 2" xfId="29551" hidden="1" xr:uid="{00000000-0005-0000-0000-0000916A0000}"/>
    <cellStyle name="Entrée 2" xfId="29637" hidden="1" xr:uid="{00000000-0005-0000-0000-0000926A0000}"/>
    <cellStyle name="Entrée 2" xfId="29563" hidden="1" xr:uid="{00000000-0005-0000-0000-0000936A0000}"/>
    <cellStyle name="Entrée 2" xfId="29679" hidden="1" xr:uid="{00000000-0005-0000-0000-0000946A0000}"/>
    <cellStyle name="Entrée 2" xfId="29728" hidden="1" xr:uid="{00000000-0005-0000-0000-0000956A0000}"/>
    <cellStyle name="Entrée 2" xfId="29777" hidden="1" xr:uid="{00000000-0005-0000-0000-0000966A0000}"/>
    <cellStyle name="Entrée 2" xfId="29826" hidden="1" xr:uid="{00000000-0005-0000-0000-0000976A0000}"/>
    <cellStyle name="Entrée 2" xfId="29874" hidden="1" xr:uid="{00000000-0005-0000-0000-0000986A0000}"/>
    <cellStyle name="Entrée 2" xfId="29921" hidden="1" xr:uid="{00000000-0005-0000-0000-0000996A0000}"/>
    <cellStyle name="Entrée 2" xfId="29967" hidden="1" xr:uid="{00000000-0005-0000-0000-00009A6A0000}"/>
    <cellStyle name="Entrée 2" xfId="30204" hidden="1" xr:uid="{00000000-0005-0000-0000-00009B6A0000}"/>
    <cellStyle name="Entrée 2" xfId="30311" hidden="1" xr:uid="{00000000-0005-0000-0000-00009C6A0000}"/>
    <cellStyle name="Entrée 2" xfId="30272" hidden="1" xr:uid="{00000000-0005-0000-0000-00009D6A0000}"/>
    <cellStyle name="Entrée 2" xfId="30189" hidden="1" xr:uid="{00000000-0005-0000-0000-00009E6A0000}"/>
    <cellStyle name="Entrée 2" xfId="30188" hidden="1" xr:uid="{00000000-0005-0000-0000-00009F6A0000}"/>
    <cellStyle name="Entrée 2" xfId="30187" hidden="1" xr:uid="{00000000-0005-0000-0000-0000A06A0000}"/>
    <cellStyle name="Entrée 2" xfId="30312" hidden="1" xr:uid="{00000000-0005-0000-0000-0000A16A0000}"/>
    <cellStyle name="Entrée 2" xfId="30368" hidden="1" xr:uid="{00000000-0005-0000-0000-0000A26A0000}"/>
    <cellStyle name="Entrée 2" xfId="30566" hidden="1" xr:uid="{00000000-0005-0000-0000-0000A36A0000}"/>
    <cellStyle name="Entrée 2" xfId="30666" hidden="1" xr:uid="{00000000-0005-0000-0000-0000A46A0000}"/>
    <cellStyle name="Entrée 2" xfId="30756" hidden="1" xr:uid="{00000000-0005-0000-0000-0000A56A0000}"/>
    <cellStyle name="Entrée 2" xfId="30743" hidden="1" xr:uid="{00000000-0005-0000-0000-0000A66A0000}"/>
    <cellStyle name="Entrée 2" xfId="30741" hidden="1" xr:uid="{00000000-0005-0000-0000-0000A76A0000}"/>
    <cellStyle name="Entrée 2" xfId="30740" hidden="1" xr:uid="{00000000-0005-0000-0000-0000A86A0000}"/>
    <cellStyle name="Entrée 2" xfId="30827" hidden="1" xr:uid="{00000000-0005-0000-0000-0000A96A0000}"/>
    <cellStyle name="Entrée 2" xfId="30752" hidden="1" xr:uid="{00000000-0005-0000-0000-0000AA6A0000}"/>
    <cellStyle name="Entrée 2" xfId="30869" hidden="1" xr:uid="{00000000-0005-0000-0000-0000AB6A0000}"/>
    <cellStyle name="Entrée 2" xfId="30919" hidden="1" xr:uid="{00000000-0005-0000-0000-0000AC6A0000}"/>
    <cellStyle name="Entrée 2" xfId="30969" hidden="1" xr:uid="{00000000-0005-0000-0000-0000AD6A0000}"/>
    <cellStyle name="Entrée 2" xfId="31019" hidden="1" xr:uid="{00000000-0005-0000-0000-0000AE6A0000}"/>
    <cellStyle name="Entrée 2" xfId="31068" hidden="1" xr:uid="{00000000-0005-0000-0000-0000AF6A0000}"/>
    <cellStyle name="Entrée 2" xfId="31116" hidden="1" xr:uid="{00000000-0005-0000-0000-0000B06A0000}"/>
    <cellStyle name="Entrée 2" xfId="31163" hidden="1" xr:uid="{00000000-0005-0000-0000-0000B16A0000}"/>
    <cellStyle name="Entrée 2" xfId="31403" hidden="1" xr:uid="{00000000-0005-0000-0000-0000B26A0000}"/>
    <cellStyle name="Entrée 2" xfId="31511" hidden="1" xr:uid="{00000000-0005-0000-0000-0000B36A0000}"/>
    <cellStyle name="Entrée 2" xfId="31472" hidden="1" xr:uid="{00000000-0005-0000-0000-0000B46A0000}"/>
    <cellStyle name="Entrée 2" xfId="31388" hidden="1" xr:uid="{00000000-0005-0000-0000-0000B56A0000}"/>
    <cellStyle name="Entrée 2" xfId="31387" hidden="1" xr:uid="{00000000-0005-0000-0000-0000B66A0000}"/>
    <cellStyle name="Entrée 2" xfId="31386" hidden="1" xr:uid="{00000000-0005-0000-0000-0000B76A0000}"/>
    <cellStyle name="Entrée 2" xfId="31512" hidden="1" xr:uid="{00000000-0005-0000-0000-0000B86A0000}"/>
    <cellStyle name="Entrée 2" xfId="31568" hidden="1" xr:uid="{00000000-0005-0000-0000-0000B96A0000}"/>
    <cellStyle name="Entrée 2" xfId="31766" hidden="1" xr:uid="{00000000-0005-0000-0000-0000BA6A0000}"/>
    <cellStyle name="Entrée 2" xfId="30616" xr:uid="{00000000-0005-0000-0000-0000BB6A0000}"/>
    <cellStyle name="Entrée 20" xfId="6111" hidden="1" xr:uid="{00000000-0005-0000-0000-0000BC6A0000}"/>
    <cellStyle name="Entrée 20" xfId="31980" xr:uid="{00000000-0005-0000-0000-0000BD6A0000}"/>
    <cellStyle name="Entrée 21" xfId="6106" hidden="1" xr:uid="{00000000-0005-0000-0000-0000BE6A0000}"/>
    <cellStyle name="Entrée 21" xfId="31981" xr:uid="{00000000-0005-0000-0000-0000BF6A0000}"/>
    <cellStyle name="Entrée 22" xfId="6110" hidden="1" xr:uid="{00000000-0005-0000-0000-0000C06A0000}"/>
    <cellStyle name="Entrée 22" xfId="31982" xr:uid="{00000000-0005-0000-0000-0000C16A0000}"/>
    <cellStyle name="Entrée 23" xfId="6107" hidden="1" xr:uid="{00000000-0005-0000-0000-0000C26A0000}"/>
    <cellStyle name="Entrée 23" xfId="31983" xr:uid="{00000000-0005-0000-0000-0000C36A0000}"/>
    <cellStyle name="Entrée 24" xfId="6109" hidden="1" xr:uid="{00000000-0005-0000-0000-0000C46A0000}"/>
    <cellStyle name="Entrée 24" xfId="31984" xr:uid="{00000000-0005-0000-0000-0000C56A0000}"/>
    <cellStyle name="Entrée 25" xfId="31985" xr:uid="{00000000-0005-0000-0000-0000C66A0000}"/>
    <cellStyle name="Entrée 26" xfId="31986" xr:uid="{00000000-0005-0000-0000-0000C76A0000}"/>
    <cellStyle name="Entrée 27" xfId="31987" xr:uid="{00000000-0005-0000-0000-0000C86A0000}"/>
    <cellStyle name="Entrée 28" xfId="31967" xr:uid="{00000000-0005-0000-0000-0000C96A0000}"/>
    <cellStyle name="Entrée 3" xfId="126" hidden="1" xr:uid="{00000000-0005-0000-0000-0000CA6A0000}"/>
    <cellStyle name="Entrée 3" xfId="232" hidden="1" xr:uid="{00000000-0005-0000-0000-0000CB6A0000}"/>
    <cellStyle name="Entrée 3" xfId="309" hidden="1" xr:uid="{00000000-0005-0000-0000-0000CC6A0000}"/>
    <cellStyle name="Entrée 3" xfId="359" hidden="1" xr:uid="{00000000-0005-0000-0000-0000CD6A0000}"/>
    <cellStyle name="Entrée 3" xfId="409" hidden="1" xr:uid="{00000000-0005-0000-0000-0000CE6A0000}"/>
    <cellStyle name="Entrée 3" xfId="459" hidden="1" xr:uid="{00000000-0005-0000-0000-0000CF6A0000}"/>
    <cellStyle name="Entrée 3" xfId="508" hidden="1" xr:uid="{00000000-0005-0000-0000-0000D06A0000}"/>
    <cellStyle name="Entrée 3" xfId="557" hidden="1" xr:uid="{00000000-0005-0000-0000-0000D16A0000}"/>
    <cellStyle name="Entrée 3" xfId="604" hidden="1" xr:uid="{00000000-0005-0000-0000-0000D26A0000}"/>
    <cellStyle name="Entrée 3" xfId="651" hidden="1" xr:uid="{00000000-0005-0000-0000-0000D36A0000}"/>
    <cellStyle name="Entrée 3" xfId="696" hidden="1" xr:uid="{00000000-0005-0000-0000-0000D46A0000}"/>
    <cellStyle name="Entrée 3" xfId="735" hidden="1" xr:uid="{00000000-0005-0000-0000-0000D56A0000}"/>
    <cellStyle name="Entrée 3" xfId="772" hidden="1" xr:uid="{00000000-0005-0000-0000-0000D66A0000}"/>
    <cellStyle name="Entrée 3" xfId="806" hidden="1" xr:uid="{00000000-0005-0000-0000-0000D76A0000}"/>
    <cellStyle name="Entrée 3" xfId="884" hidden="1" xr:uid="{00000000-0005-0000-0000-0000D86A0000}"/>
    <cellStyle name="Entrée 3" xfId="953" hidden="1" xr:uid="{00000000-0005-0000-0000-0000D96A0000}"/>
    <cellStyle name="Entrée 3" xfId="1018" hidden="1" xr:uid="{00000000-0005-0000-0000-0000DA6A0000}"/>
    <cellStyle name="Entrée 3" xfId="1064" hidden="1" xr:uid="{00000000-0005-0000-0000-0000DB6A0000}"/>
    <cellStyle name="Entrée 3" xfId="1108" hidden="1" xr:uid="{00000000-0005-0000-0000-0000DC6A0000}"/>
    <cellStyle name="Entrée 3" xfId="1147" hidden="1" xr:uid="{00000000-0005-0000-0000-0000DD6A0000}"/>
    <cellStyle name="Entrée 3" xfId="1183" hidden="1" xr:uid="{00000000-0005-0000-0000-0000DE6A0000}"/>
    <cellStyle name="Entrée 3" xfId="1218" hidden="1" xr:uid="{00000000-0005-0000-0000-0000DF6A0000}"/>
    <cellStyle name="Entrée 3" xfId="1255" hidden="1" xr:uid="{00000000-0005-0000-0000-0000E06A0000}"/>
    <cellStyle name="Entrée 3" xfId="1502" hidden="1" xr:uid="{00000000-0005-0000-0000-0000E16A0000}"/>
    <cellStyle name="Entrée 3" xfId="1608" hidden="1" xr:uid="{00000000-0005-0000-0000-0000E26A0000}"/>
    <cellStyle name="Entrée 3" xfId="1685" hidden="1" xr:uid="{00000000-0005-0000-0000-0000E36A0000}"/>
    <cellStyle name="Entrée 3" xfId="1735" hidden="1" xr:uid="{00000000-0005-0000-0000-0000E46A0000}"/>
    <cellStyle name="Entrée 3" xfId="1785" hidden="1" xr:uid="{00000000-0005-0000-0000-0000E56A0000}"/>
    <cellStyle name="Entrée 3" xfId="1835" hidden="1" xr:uid="{00000000-0005-0000-0000-0000E66A0000}"/>
    <cellStyle name="Entrée 3" xfId="1884" hidden="1" xr:uid="{00000000-0005-0000-0000-0000E76A0000}"/>
    <cellStyle name="Entrée 3" xfId="1933" hidden="1" xr:uid="{00000000-0005-0000-0000-0000E86A0000}"/>
    <cellStyle name="Entrée 3" xfId="1980" hidden="1" xr:uid="{00000000-0005-0000-0000-0000E96A0000}"/>
    <cellStyle name="Entrée 3" xfId="2027" hidden="1" xr:uid="{00000000-0005-0000-0000-0000EA6A0000}"/>
    <cellStyle name="Entrée 3" xfId="2072" hidden="1" xr:uid="{00000000-0005-0000-0000-0000EB6A0000}"/>
    <cellStyle name="Entrée 3" xfId="2111" hidden="1" xr:uid="{00000000-0005-0000-0000-0000EC6A0000}"/>
    <cellStyle name="Entrée 3" xfId="2148" hidden="1" xr:uid="{00000000-0005-0000-0000-0000ED6A0000}"/>
    <cellStyle name="Entrée 3" xfId="2182" hidden="1" xr:uid="{00000000-0005-0000-0000-0000EE6A0000}"/>
    <cellStyle name="Entrée 3" xfId="2260" hidden="1" xr:uid="{00000000-0005-0000-0000-0000EF6A0000}"/>
    <cellStyle name="Entrée 3" xfId="2329" hidden="1" xr:uid="{00000000-0005-0000-0000-0000F06A0000}"/>
    <cellStyle name="Entrée 3" xfId="2394" hidden="1" xr:uid="{00000000-0005-0000-0000-0000F16A0000}"/>
    <cellStyle name="Entrée 3" xfId="2440" hidden="1" xr:uid="{00000000-0005-0000-0000-0000F26A0000}"/>
    <cellStyle name="Entrée 3" xfId="2484" hidden="1" xr:uid="{00000000-0005-0000-0000-0000F36A0000}"/>
    <cellStyle name="Entrée 3" xfId="2523" hidden="1" xr:uid="{00000000-0005-0000-0000-0000F46A0000}"/>
    <cellStyle name="Entrée 3" xfId="2559" hidden="1" xr:uid="{00000000-0005-0000-0000-0000F56A0000}"/>
    <cellStyle name="Entrée 3" xfId="2594" hidden="1" xr:uid="{00000000-0005-0000-0000-0000F66A0000}"/>
    <cellStyle name="Entrée 3" xfId="2630" hidden="1" xr:uid="{00000000-0005-0000-0000-0000F76A0000}"/>
    <cellStyle name="Entrée 3" xfId="1429" hidden="1" xr:uid="{00000000-0005-0000-0000-0000F86A0000}"/>
    <cellStyle name="Entrée 3" xfId="2318" hidden="1" xr:uid="{00000000-0005-0000-0000-0000F96A0000}"/>
    <cellStyle name="Entrée 3" xfId="2803" hidden="1" xr:uid="{00000000-0005-0000-0000-0000FA6A0000}"/>
    <cellStyle name="Entrée 3" xfId="2880" hidden="1" xr:uid="{00000000-0005-0000-0000-0000FB6A0000}"/>
    <cellStyle name="Entrée 3" xfId="2929" hidden="1" xr:uid="{00000000-0005-0000-0000-0000FC6A0000}"/>
    <cellStyle name="Entrée 3" xfId="2979" hidden="1" xr:uid="{00000000-0005-0000-0000-0000FD6A0000}"/>
    <cellStyle name="Entrée 3" xfId="3029" hidden="1" xr:uid="{00000000-0005-0000-0000-0000FE6A0000}"/>
    <cellStyle name="Entrée 3" xfId="3078" hidden="1" xr:uid="{00000000-0005-0000-0000-0000FF6A0000}"/>
    <cellStyle name="Entrée 3" xfId="3127" hidden="1" xr:uid="{00000000-0005-0000-0000-0000006B0000}"/>
    <cellStyle name="Entrée 3" xfId="3174" hidden="1" xr:uid="{00000000-0005-0000-0000-0000016B0000}"/>
    <cellStyle name="Entrée 3" xfId="3221" hidden="1" xr:uid="{00000000-0005-0000-0000-0000026B0000}"/>
    <cellStyle name="Entrée 3" xfId="3266" hidden="1" xr:uid="{00000000-0005-0000-0000-0000036B0000}"/>
    <cellStyle name="Entrée 3" xfId="3305" hidden="1" xr:uid="{00000000-0005-0000-0000-0000046B0000}"/>
    <cellStyle name="Entrée 3" xfId="3342" hidden="1" xr:uid="{00000000-0005-0000-0000-0000056B0000}"/>
    <cellStyle name="Entrée 3" xfId="3376" hidden="1" xr:uid="{00000000-0005-0000-0000-0000066B0000}"/>
    <cellStyle name="Entrée 3" xfId="3453" hidden="1" xr:uid="{00000000-0005-0000-0000-0000076B0000}"/>
    <cellStyle name="Entrée 3" xfId="3522" hidden="1" xr:uid="{00000000-0005-0000-0000-0000086B0000}"/>
    <cellStyle name="Entrée 3" xfId="3586" hidden="1" xr:uid="{00000000-0005-0000-0000-0000096B0000}"/>
    <cellStyle name="Entrée 3" xfId="3632" hidden="1" xr:uid="{00000000-0005-0000-0000-00000A6B0000}"/>
    <cellStyle name="Entrée 3" xfId="3676" hidden="1" xr:uid="{00000000-0005-0000-0000-00000B6B0000}"/>
    <cellStyle name="Entrée 3" xfId="3715" hidden="1" xr:uid="{00000000-0005-0000-0000-00000C6B0000}"/>
    <cellStyle name="Entrée 3" xfId="3751" hidden="1" xr:uid="{00000000-0005-0000-0000-00000D6B0000}"/>
    <cellStyle name="Entrée 3" xfId="3786" hidden="1" xr:uid="{00000000-0005-0000-0000-00000E6B0000}"/>
    <cellStyle name="Entrée 3" xfId="3821" hidden="1" xr:uid="{00000000-0005-0000-0000-00000F6B0000}"/>
    <cellStyle name="Entrée 3" xfId="3881" hidden="1" xr:uid="{00000000-0005-0000-0000-0000106B0000}"/>
    <cellStyle name="Entrée 3" xfId="2704" hidden="1" xr:uid="{00000000-0005-0000-0000-0000116B0000}"/>
    <cellStyle name="Entrée 3" xfId="3990" hidden="1" xr:uid="{00000000-0005-0000-0000-0000126B0000}"/>
    <cellStyle name="Entrée 3" xfId="4040" hidden="1" xr:uid="{00000000-0005-0000-0000-0000136B0000}"/>
    <cellStyle name="Entrée 3" xfId="4090" hidden="1" xr:uid="{00000000-0005-0000-0000-0000146B0000}"/>
    <cellStyle name="Entrée 3" xfId="4140" hidden="1" xr:uid="{00000000-0005-0000-0000-0000156B0000}"/>
    <cellStyle name="Entrée 3" xfId="4189" hidden="1" xr:uid="{00000000-0005-0000-0000-0000166B0000}"/>
    <cellStyle name="Entrée 3" xfId="4238" hidden="1" xr:uid="{00000000-0005-0000-0000-0000176B0000}"/>
    <cellStyle name="Entrée 3" xfId="4285" hidden="1" xr:uid="{00000000-0005-0000-0000-0000186B0000}"/>
    <cellStyle name="Entrée 3" xfId="4332" hidden="1" xr:uid="{00000000-0005-0000-0000-0000196B0000}"/>
    <cellStyle name="Entrée 3" xfId="4377" hidden="1" xr:uid="{00000000-0005-0000-0000-00001A6B0000}"/>
    <cellStyle name="Entrée 3" xfId="4416" hidden="1" xr:uid="{00000000-0005-0000-0000-00001B6B0000}"/>
    <cellStyle name="Entrée 3" xfId="4453" hidden="1" xr:uid="{00000000-0005-0000-0000-00001C6B0000}"/>
    <cellStyle name="Entrée 3" xfId="4487" hidden="1" xr:uid="{00000000-0005-0000-0000-00001D6B0000}"/>
    <cellStyle name="Entrée 3" xfId="4559" hidden="1" xr:uid="{00000000-0005-0000-0000-00001E6B0000}"/>
    <cellStyle name="Entrée 3" xfId="4627" hidden="1" xr:uid="{00000000-0005-0000-0000-00001F6B0000}"/>
    <cellStyle name="Entrée 3" xfId="4690" hidden="1" xr:uid="{00000000-0005-0000-0000-0000206B0000}"/>
    <cellStyle name="Entrée 3" xfId="4736" hidden="1" xr:uid="{00000000-0005-0000-0000-0000216B0000}"/>
    <cellStyle name="Entrée 3" xfId="4780" hidden="1" xr:uid="{00000000-0005-0000-0000-0000226B0000}"/>
    <cellStyle name="Entrée 3" xfId="4819" hidden="1" xr:uid="{00000000-0005-0000-0000-0000236B0000}"/>
    <cellStyle name="Entrée 3" xfId="4855" hidden="1" xr:uid="{00000000-0005-0000-0000-0000246B0000}"/>
    <cellStyle name="Entrée 3" xfId="4890" hidden="1" xr:uid="{00000000-0005-0000-0000-0000256B0000}"/>
    <cellStyle name="Entrée 3" xfId="4921" hidden="1" xr:uid="{00000000-0005-0000-0000-0000266B0000}"/>
    <cellStyle name="Entrée 3" xfId="3866" hidden="1" xr:uid="{00000000-0005-0000-0000-0000276B0000}"/>
    <cellStyle name="Entrée 3" xfId="4969" hidden="1" xr:uid="{00000000-0005-0000-0000-0000286B0000}"/>
    <cellStyle name="Entrée 3" xfId="5014" hidden="1" xr:uid="{00000000-0005-0000-0000-0000296B0000}"/>
    <cellStyle name="Entrée 3" xfId="5090" hidden="1" xr:uid="{00000000-0005-0000-0000-00002A6B0000}"/>
    <cellStyle name="Entrée 3" xfId="5139" hidden="1" xr:uid="{00000000-0005-0000-0000-00002B6B0000}"/>
    <cellStyle name="Entrée 3" xfId="5189" hidden="1" xr:uid="{00000000-0005-0000-0000-00002C6B0000}"/>
    <cellStyle name="Entrée 3" xfId="5239" hidden="1" xr:uid="{00000000-0005-0000-0000-00002D6B0000}"/>
    <cellStyle name="Entrée 3" xfId="5288" hidden="1" xr:uid="{00000000-0005-0000-0000-00002E6B0000}"/>
    <cellStyle name="Entrée 3" xfId="5337" hidden="1" xr:uid="{00000000-0005-0000-0000-00002F6B0000}"/>
    <cellStyle name="Entrée 3" xfId="5384" hidden="1" xr:uid="{00000000-0005-0000-0000-0000306B0000}"/>
    <cellStyle name="Entrée 3" xfId="5431" hidden="1" xr:uid="{00000000-0005-0000-0000-0000316B0000}"/>
    <cellStyle name="Entrée 3" xfId="5476" hidden="1" xr:uid="{00000000-0005-0000-0000-0000326B0000}"/>
    <cellStyle name="Entrée 3" xfId="5515" hidden="1" xr:uid="{00000000-0005-0000-0000-0000336B0000}"/>
    <cellStyle name="Entrée 3" xfId="5552" hidden="1" xr:uid="{00000000-0005-0000-0000-0000346B0000}"/>
    <cellStyle name="Entrée 3" xfId="5586" hidden="1" xr:uid="{00000000-0005-0000-0000-0000356B0000}"/>
    <cellStyle name="Entrée 3" xfId="5658" hidden="1" xr:uid="{00000000-0005-0000-0000-0000366B0000}"/>
    <cellStyle name="Entrée 3" xfId="5725" hidden="1" xr:uid="{00000000-0005-0000-0000-0000376B0000}"/>
    <cellStyle name="Entrée 3" xfId="5787" hidden="1" xr:uid="{00000000-0005-0000-0000-0000386B0000}"/>
    <cellStyle name="Entrée 3" xfId="5833" hidden="1" xr:uid="{00000000-0005-0000-0000-0000396B0000}"/>
    <cellStyle name="Entrée 3" xfId="5877" hidden="1" xr:uid="{00000000-0005-0000-0000-00003A6B0000}"/>
    <cellStyle name="Entrée 3" xfId="5916" hidden="1" xr:uid="{00000000-0005-0000-0000-00003B6B0000}"/>
    <cellStyle name="Entrée 3" xfId="5952" hidden="1" xr:uid="{00000000-0005-0000-0000-00003C6B0000}"/>
    <cellStyle name="Entrée 3" xfId="5987" hidden="1" xr:uid="{00000000-0005-0000-0000-00003D6B0000}"/>
    <cellStyle name="Entrée 3" xfId="6018" hidden="1" xr:uid="{00000000-0005-0000-0000-00003E6B0000}"/>
    <cellStyle name="Entrée 3" xfId="6185" hidden="1" xr:uid="{00000000-0005-0000-0000-00003F6B0000}"/>
    <cellStyle name="Entrée 3" xfId="6291" hidden="1" xr:uid="{00000000-0005-0000-0000-0000406B0000}"/>
    <cellStyle name="Entrée 3" xfId="6368" hidden="1" xr:uid="{00000000-0005-0000-0000-0000416B0000}"/>
    <cellStyle name="Entrée 3" xfId="6418" hidden="1" xr:uid="{00000000-0005-0000-0000-0000426B0000}"/>
    <cellStyle name="Entrée 3" xfId="6468" hidden="1" xr:uid="{00000000-0005-0000-0000-0000436B0000}"/>
    <cellStyle name="Entrée 3" xfId="6518" hidden="1" xr:uid="{00000000-0005-0000-0000-0000446B0000}"/>
    <cellStyle name="Entrée 3" xfId="6567" hidden="1" xr:uid="{00000000-0005-0000-0000-0000456B0000}"/>
    <cellStyle name="Entrée 3" xfId="6616" hidden="1" xr:uid="{00000000-0005-0000-0000-0000466B0000}"/>
    <cellStyle name="Entrée 3" xfId="6663" hidden="1" xr:uid="{00000000-0005-0000-0000-0000476B0000}"/>
    <cellStyle name="Entrée 3" xfId="6710" hidden="1" xr:uid="{00000000-0005-0000-0000-0000486B0000}"/>
    <cellStyle name="Entrée 3" xfId="6755" hidden="1" xr:uid="{00000000-0005-0000-0000-0000496B0000}"/>
    <cellStyle name="Entrée 3" xfId="6794" hidden="1" xr:uid="{00000000-0005-0000-0000-00004A6B0000}"/>
    <cellStyle name="Entrée 3" xfId="6831" hidden="1" xr:uid="{00000000-0005-0000-0000-00004B6B0000}"/>
    <cellStyle name="Entrée 3" xfId="6865" hidden="1" xr:uid="{00000000-0005-0000-0000-00004C6B0000}"/>
    <cellStyle name="Entrée 3" xfId="6941" hidden="1" xr:uid="{00000000-0005-0000-0000-00004D6B0000}"/>
    <cellStyle name="Entrée 3" xfId="7010" hidden="1" xr:uid="{00000000-0005-0000-0000-00004E6B0000}"/>
    <cellStyle name="Entrée 3" xfId="7075" hidden="1" xr:uid="{00000000-0005-0000-0000-00004F6B0000}"/>
    <cellStyle name="Entrée 3" xfId="7121" hidden="1" xr:uid="{00000000-0005-0000-0000-0000506B0000}"/>
    <cellStyle name="Entrée 3" xfId="7165" hidden="1" xr:uid="{00000000-0005-0000-0000-0000516B0000}"/>
    <cellStyle name="Entrée 3" xfId="7204" hidden="1" xr:uid="{00000000-0005-0000-0000-0000526B0000}"/>
    <cellStyle name="Entrée 3" xfId="7240" hidden="1" xr:uid="{00000000-0005-0000-0000-0000536B0000}"/>
    <cellStyle name="Entrée 3" xfId="7275" hidden="1" xr:uid="{00000000-0005-0000-0000-0000546B0000}"/>
    <cellStyle name="Entrée 3" xfId="7311" hidden="1" xr:uid="{00000000-0005-0000-0000-0000556B0000}"/>
    <cellStyle name="Entrée 3" xfId="7462" hidden="1" xr:uid="{00000000-0005-0000-0000-0000566B0000}"/>
    <cellStyle name="Entrée 3" xfId="7559" hidden="1" xr:uid="{00000000-0005-0000-0000-0000576B0000}"/>
    <cellStyle name="Entrée 3" xfId="7635" hidden="1" xr:uid="{00000000-0005-0000-0000-0000586B0000}"/>
    <cellStyle name="Entrée 3" xfId="7685" hidden="1" xr:uid="{00000000-0005-0000-0000-0000596B0000}"/>
    <cellStyle name="Entrée 3" xfId="7735" hidden="1" xr:uid="{00000000-0005-0000-0000-00005A6B0000}"/>
    <cellStyle name="Entrée 3" xfId="7785" hidden="1" xr:uid="{00000000-0005-0000-0000-00005B6B0000}"/>
    <cellStyle name="Entrée 3" xfId="7834" hidden="1" xr:uid="{00000000-0005-0000-0000-00005C6B0000}"/>
    <cellStyle name="Entrée 3" xfId="7883" hidden="1" xr:uid="{00000000-0005-0000-0000-00005D6B0000}"/>
    <cellStyle name="Entrée 3" xfId="7930" hidden="1" xr:uid="{00000000-0005-0000-0000-00005E6B0000}"/>
    <cellStyle name="Entrée 3" xfId="7977" hidden="1" xr:uid="{00000000-0005-0000-0000-00005F6B0000}"/>
    <cellStyle name="Entrée 3" xfId="8022" hidden="1" xr:uid="{00000000-0005-0000-0000-0000606B0000}"/>
    <cellStyle name="Entrée 3" xfId="8061" hidden="1" xr:uid="{00000000-0005-0000-0000-0000616B0000}"/>
    <cellStyle name="Entrée 3" xfId="8098" hidden="1" xr:uid="{00000000-0005-0000-0000-0000626B0000}"/>
    <cellStyle name="Entrée 3" xfId="8132" hidden="1" xr:uid="{00000000-0005-0000-0000-0000636B0000}"/>
    <cellStyle name="Entrée 3" xfId="8206" hidden="1" xr:uid="{00000000-0005-0000-0000-0000646B0000}"/>
    <cellStyle name="Entrée 3" xfId="8273" hidden="1" xr:uid="{00000000-0005-0000-0000-0000656B0000}"/>
    <cellStyle name="Entrée 3" xfId="8336" hidden="1" xr:uid="{00000000-0005-0000-0000-0000666B0000}"/>
    <cellStyle name="Entrée 3" xfId="8382" hidden="1" xr:uid="{00000000-0005-0000-0000-0000676B0000}"/>
    <cellStyle name="Entrée 3" xfId="8426" hidden="1" xr:uid="{00000000-0005-0000-0000-0000686B0000}"/>
    <cellStyle name="Entrée 3" xfId="8465" hidden="1" xr:uid="{00000000-0005-0000-0000-0000696B0000}"/>
    <cellStyle name="Entrée 3" xfId="8501" hidden="1" xr:uid="{00000000-0005-0000-0000-00006A6B0000}"/>
    <cellStyle name="Entrée 3" xfId="8536" hidden="1" xr:uid="{00000000-0005-0000-0000-00006B6B0000}"/>
    <cellStyle name="Entrée 3" xfId="8569" hidden="1" xr:uid="{00000000-0005-0000-0000-00006C6B0000}"/>
    <cellStyle name="Entrée 3" xfId="7410" hidden="1" xr:uid="{00000000-0005-0000-0000-00006D6B0000}"/>
    <cellStyle name="Entrée 3" xfId="8666" hidden="1" xr:uid="{00000000-0005-0000-0000-00006E6B0000}"/>
    <cellStyle name="Entrée 3" xfId="8743" hidden="1" xr:uid="{00000000-0005-0000-0000-00006F6B0000}"/>
    <cellStyle name="Entrée 3" xfId="8793" hidden="1" xr:uid="{00000000-0005-0000-0000-0000706B0000}"/>
    <cellStyle name="Entrée 3" xfId="8842" hidden="1" xr:uid="{00000000-0005-0000-0000-0000716B0000}"/>
    <cellStyle name="Entrée 3" xfId="8892" hidden="1" xr:uid="{00000000-0005-0000-0000-0000726B0000}"/>
    <cellStyle name="Entrée 3" xfId="8941" hidden="1" xr:uid="{00000000-0005-0000-0000-0000736B0000}"/>
    <cellStyle name="Entrée 3" xfId="8990" hidden="1" xr:uid="{00000000-0005-0000-0000-0000746B0000}"/>
    <cellStyle name="Entrée 3" xfId="9037" hidden="1" xr:uid="{00000000-0005-0000-0000-0000756B0000}"/>
    <cellStyle name="Entrée 3" xfId="9084" hidden="1" xr:uid="{00000000-0005-0000-0000-0000766B0000}"/>
    <cellStyle name="Entrée 3" xfId="9129" hidden="1" xr:uid="{00000000-0005-0000-0000-0000776B0000}"/>
    <cellStyle name="Entrée 3" xfId="9168" hidden="1" xr:uid="{00000000-0005-0000-0000-0000786B0000}"/>
    <cellStyle name="Entrée 3" xfId="9205" hidden="1" xr:uid="{00000000-0005-0000-0000-0000796B0000}"/>
    <cellStyle name="Entrée 3" xfId="9239" hidden="1" xr:uid="{00000000-0005-0000-0000-00007A6B0000}"/>
    <cellStyle name="Entrée 3" xfId="9317" hidden="1" xr:uid="{00000000-0005-0000-0000-00007B6B0000}"/>
    <cellStyle name="Entrée 3" xfId="9386" hidden="1" xr:uid="{00000000-0005-0000-0000-00007C6B0000}"/>
    <cellStyle name="Entrée 3" xfId="9451" hidden="1" xr:uid="{00000000-0005-0000-0000-00007D6B0000}"/>
    <cellStyle name="Entrée 3" xfId="9497" hidden="1" xr:uid="{00000000-0005-0000-0000-00007E6B0000}"/>
    <cellStyle name="Entrée 3" xfId="9541" hidden="1" xr:uid="{00000000-0005-0000-0000-00007F6B0000}"/>
    <cellStyle name="Entrée 3" xfId="9580" hidden="1" xr:uid="{00000000-0005-0000-0000-0000806B0000}"/>
    <cellStyle name="Entrée 3" xfId="9616" hidden="1" xr:uid="{00000000-0005-0000-0000-0000816B0000}"/>
    <cellStyle name="Entrée 3" xfId="9651" hidden="1" xr:uid="{00000000-0005-0000-0000-0000826B0000}"/>
    <cellStyle name="Entrée 3" xfId="9688" hidden="1" xr:uid="{00000000-0005-0000-0000-0000836B0000}"/>
    <cellStyle name="Entrée 3" xfId="9842" hidden="1" xr:uid="{00000000-0005-0000-0000-0000846B0000}"/>
    <cellStyle name="Entrée 3" xfId="9939" hidden="1" xr:uid="{00000000-0005-0000-0000-0000856B0000}"/>
    <cellStyle name="Entrée 3" xfId="10015" hidden="1" xr:uid="{00000000-0005-0000-0000-0000866B0000}"/>
    <cellStyle name="Entrée 3" xfId="10065" hidden="1" xr:uid="{00000000-0005-0000-0000-0000876B0000}"/>
    <cellStyle name="Entrée 3" xfId="10115" hidden="1" xr:uid="{00000000-0005-0000-0000-0000886B0000}"/>
    <cellStyle name="Entrée 3" xfId="10165" hidden="1" xr:uid="{00000000-0005-0000-0000-0000896B0000}"/>
    <cellStyle name="Entrée 3" xfId="10214" hidden="1" xr:uid="{00000000-0005-0000-0000-00008A6B0000}"/>
    <cellStyle name="Entrée 3" xfId="10263" hidden="1" xr:uid="{00000000-0005-0000-0000-00008B6B0000}"/>
    <cellStyle name="Entrée 3" xfId="10310" hidden="1" xr:uid="{00000000-0005-0000-0000-00008C6B0000}"/>
    <cellStyle name="Entrée 3" xfId="10357" hidden="1" xr:uid="{00000000-0005-0000-0000-00008D6B0000}"/>
    <cellStyle name="Entrée 3" xfId="10402" hidden="1" xr:uid="{00000000-0005-0000-0000-00008E6B0000}"/>
    <cellStyle name="Entrée 3" xfId="10441" hidden="1" xr:uid="{00000000-0005-0000-0000-00008F6B0000}"/>
    <cellStyle name="Entrée 3" xfId="10478" hidden="1" xr:uid="{00000000-0005-0000-0000-0000906B0000}"/>
    <cellStyle name="Entrée 3" xfId="10512" hidden="1" xr:uid="{00000000-0005-0000-0000-0000916B0000}"/>
    <cellStyle name="Entrée 3" xfId="10586" hidden="1" xr:uid="{00000000-0005-0000-0000-0000926B0000}"/>
    <cellStyle name="Entrée 3" xfId="10653" hidden="1" xr:uid="{00000000-0005-0000-0000-0000936B0000}"/>
    <cellStyle name="Entrée 3" xfId="10716" hidden="1" xr:uid="{00000000-0005-0000-0000-0000946B0000}"/>
    <cellStyle name="Entrée 3" xfId="10762" hidden="1" xr:uid="{00000000-0005-0000-0000-0000956B0000}"/>
    <cellStyle name="Entrée 3" xfId="10806" hidden="1" xr:uid="{00000000-0005-0000-0000-0000966B0000}"/>
    <cellStyle name="Entrée 3" xfId="10845" hidden="1" xr:uid="{00000000-0005-0000-0000-0000976B0000}"/>
    <cellStyle name="Entrée 3" xfId="10881" hidden="1" xr:uid="{00000000-0005-0000-0000-0000986B0000}"/>
    <cellStyle name="Entrée 3" xfId="10916" hidden="1" xr:uid="{00000000-0005-0000-0000-0000996B0000}"/>
    <cellStyle name="Entrée 3" xfId="10950" hidden="1" xr:uid="{00000000-0005-0000-0000-00009A6B0000}"/>
    <cellStyle name="Entrée 3" xfId="9790" hidden="1" xr:uid="{00000000-0005-0000-0000-00009B6B0000}"/>
    <cellStyle name="Entrée 3" xfId="9926" hidden="1" xr:uid="{00000000-0005-0000-0000-00009C6B0000}"/>
    <cellStyle name="Entrée 3" xfId="11008" hidden="1" xr:uid="{00000000-0005-0000-0000-00009D6B0000}"/>
    <cellStyle name="Entrée 3" xfId="11085" hidden="1" xr:uid="{00000000-0005-0000-0000-00009E6B0000}"/>
    <cellStyle name="Entrée 3" xfId="11135" hidden="1" xr:uid="{00000000-0005-0000-0000-00009F6B0000}"/>
    <cellStyle name="Entrée 3" xfId="11185" hidden="1" xr:uid="{00000000-0005-0000-0000-0000A06B0000}"/>
    <cellStyle name="Entrée 3" xfId="11235" hidden="1" xr:uid="{00000000-0005-0000-0000-0000A16B0000}"/>
    <cellStyle name="Entrée 3" xfId="11284" hidden="1" xr:uid="{00000000-0005-0000-0000-0000A26B0000}"/>
    <cellStyle name="Entrée 3" xfId="11333" hidden="1" xr:uid="{00000000-0005-0000-0000-0000A36B0000}"/>
    <cellStyle name="Entrée 3" xfId="11380" hidden="1" xr:uid="{00000000-0005-0000-0000-0000A46B0000}"/>
    <cellStyle name="Entrée 3" xfId="11427" hidden="1" xr:uid="{00000000-0005-0000-0000-0000A56B0000}"/>
    <cellStyle name="Entrée 3" xfId="11472" hidden="1" xr:uid="{00000000-0005-0000-0000-0000A66B0000}"/>
    <cellStyle name="Entrée 3" xfId="11511" hidden="1" xr:uid="{00000000-0005-0000-0000-0000A76B0000}"/>
    <cellStyle name="Entrée 3" xfId="11548" hidden="1" xr:uid="{00000000-0005-0000-0000-0000A86B0000}"/>
    <cellStyle name="Entrée 3" xfId="11582" hidden="1" xr:uid="{00000000-0005-0000-0000-0000A96B0000}"/>
    <cellStyle name="Entrée 3" xfId="11656" hidden="1" xr:uid="{00000000-0005-0000-0000-0000AA6B0000}"/>
    <cellStyle name="Entrée 3" xfId="11725" hidden="1" xr:uid="{00000000-0005-0000-0000-0000AB6B0000}"/>
    <cellStyle name="Entrée 3" xfId="11787" hidden="1" xr:uid="{00000000-0005-0000-0000-0000AC6B0000}"/>
    <cellStyle name="Entrée 3" xfId="11833" hidden="1" xr:uid="{00000000-0005-0000-0000-0000AD6B0000}"/>
    <cellStyle name="Entrée 3" xfId="11877" hidden="1" xr:uid="{00000000-0005-0000-0000-0000AE6B0000}"/>
    <cellStyle name="Entrée 3" xfId="11916" hidden="1" xr:uid="{00000000-0005-0000-0000-0000AF6B0000}"/>
    <cellStyle name="Entrée 3" xfId="11952" hidden="1" xr:uid="{00000000-0005-0000-0000-0000B06B0000}"/>
    <cellStyle name="Entrée 3" xfId="11987" hidden="1" xr:uid="{00000000-0005-0000-0000-0000B16B0000}"/>
    <cellStyle name="Entrée 3" xfId="12019" hidden="1" xr:uid="{00000000-0005-0000-0000-0000B26B0000}"/>
    <cellStyle name="Entrée 3" xfId="12142" hidden="1" xr:uid="{00000000-0005-0000-0000-0000B36B0000}"/>
    <cellStyle name="Entrée 3" xfId="12238" hidden="1" xr:uid="{00000000-0005-0000-0000-0000B46B0000}"/>
    <cellStyle name="Entrée 3" xfId="12314" hidden="1" xr:uid="{00000000-0005-0000-0000-0000B56B0000}"/>
    <cellStyle name="Entrée 3" xfId="12364" hidden="1" xr:uid="{00000000-0005-0000-0000-0000B66B0000}"/>
    <cellStyle name="Entrée 3" xfId="12414" hidden="1" xr:uid="{00000000-0005-0000-0000-0000B76B0000}"/>
    <cellStyle name="Entrée 3" xfId="12464" hidden="1" xr:uid="{00000000-0005-0000-0000-0000B86B0000}"/>
    <cellStyle name="Entrée 3" xfId="12513" hidden="1" xr:uid="{00000000-0005-0000-0000-0000B96B0000}"/>
    <cellStyle name="Entrée 3" xfId="12562" hidden="1" xr:uid="{00000000-0005-0000-0000-0000BA6B0000}"/>
    <cellStyle name="Entrée 3" xfId="12609" hidden="1" xr:uid="{00000000-0005-0000-0000-0000BB6B0000}"/>
    <cellStyle name="Entrée 3" xfId="12656" hidden="1" xr:uid="{00000000-0005-0000-0000-0000BC6B0000}"/>
    <cellStyle name="Entrée 3" xfId="12701" hidden="1" xr:uid="{00000000-0005-0000-0000-0000BD6B0000}"/>
    <cellStyle name="Entrée 3" xfId="12740" hidden="1" xr:uid="{00000000-0005-0000-0000-0000BE6B0000}"/>
    <cellStyle name="Entrée 3" xfId="12777" hidden="1" xr:uid="{00000000-0005-0000-0000-0000BF6B0000}"/>
    <cellStyle name="Entrée 3" xfId="12811" hidden="1" xr:uid="{00000000-0005-0000-0000-0000C06B0000}"/>
    <cellStyle name="Entrée 3" xfId="12884" hidden="1" xr:uid="{00000000-0005-0000-0000-0000C16B0000}"/>
    <cellStyle name="Entrée 3" xfId="12951" hidden="1" xr:uid="{00000000-0005-0000-0000-0000C26B0000}"/>
    <cellStyle name="Entrée 3" xfId="13013" hidden="1" xr:uid="{00000000-0005-0000-0000-0000C36B0000}"/>
    <cellStyle name="Entrée 3" xfId="13059" hidden="1" xr:uid="{00000000-0005-0000-0000-0000C46B0000}"/>
    <cellStyle name="Entrée 3" xfId="13103" hidden="1" xr:uid="{00000000-0005-0000-0000-0000C56B0000}"/>
    <cellStyle name="Entrée 3" xfId="13142" hidden="1" xr:uid="{00000000-0005-0000-0000-0000C66B0000}"/>
    <cellStyle name="Entrée 3" xfId="13178" hidden="1" xr:uid="{00000000-0005-0000-0000-0000C76B0000}"/>
    <cellStyle name="Entrée 3" xfId="13213" hidden="1" xr:uid="{00000000-0005-0000-0000-0000C86B0000}"/>
    <cellStyle name="Entrée 3" xfId="13244" hidden="1" xr:uid="{00000000-0005-0000-0000-0000C96B0000}"/>
    <cellStyle name="Entrée 3" xfId="12091" hidden="1" xr:uid="{00000000-0005-0000-0000-0000CA6B0000}"/>
    <cellStyle name="Entrée 3" xfId="12076" hidden="1" xr:uid="{00000000-0005-0000-0000-0000CB6B0000}"/>
    <cellStyle name="Entrée 3" xfId="10992" hidden="1" xr:uid="{00000000-0005-0000-0000-0000CC6B0000}"/>
    <cellStyle name="Entrée 3" xfId="13317" hidden="1" xr:uid="{00000000-0005-0000-0000-0000CD6B0000}"/>
    <cellStyle name="Entrée 3" xfId="13366" hidden="1" xr:uid="{00000000-0005-0000-0000-0000CE6B0000}"/>
    <cellStyle name="Entrée 3" xfId="13415" hidden="1" xr:uid="{00000000-0005-0000-0000-0000CF6B0000}"/>
    <cellStyle name="Entrée 3" xfId="13464" hidden="1" xr:uid="{00000000-0005-0000-0000-0000D06B0000}"/>
    <cellStyle name="Entrée 3" xfId="13512" hidden="1" xr:uid="{00000000-0005-0000-0000-0000D16B0000}"/>
    <cellStyle name="Entrée 3" xfId="13560" hidden="1" xr:uid="{00000000-0005-0000-0000-0000D26B0000}"/>
    <cellStyle name="Entrée 3" xfId="13606" hidden="1" xr:uid="{00000000-0005-0000-0000-0000D36B0000}"/>
    <cellStyle name="Entrée 3" xfId="13653" hidden="1" xr:uid="{00000000-0005-0000-0000-0000D46B0000}"/>
    <cellStyle name="Entrée 3" xfId="13698" hidden="1" xr:uid="{00000000-0005-0000-0000-0000D56B0000}"/>
    <cellStyle name="Entrée 3" xfId="13737" hidden="1" xr:uid="{00000000-0005-0000-0000-0000D66B0000}"/>
    <cellStyle name="Entrée 3" xfId="13774" hidden="1" xr:uid="{00000000-0005-0000-0000-0000D76B0000}"/>
    <cellStyle name="Entrée 3" xfId="13808" hidden="1" xr:uid="{00000000-0005-0000-0000-0000D86B0000}"/>
    <cellStyle name="Entrée 3" xfId="13880" hidden="1" xr:uid="{00000000-0005-0000-0000-0000D96B0000}"/>
    <cellStyle name="Entrée 3" xfId="13947" hidden="1" xr:uid="{00000000-0005-0000-0000-0000DA6B0000}"/>
    <cellStyle name="Entrée 3" xfId="14009" hidden="1" xr:uid="{00000000-0005-0000-0000-0000DB6B0000}"/>
    <cellStyle name="Entrée 3" xfId="14055" hidden="1" xr:uid="{00000000-0005-0000-0000-0000DC6B0000}"/>
    <cellStyle name="Entrée 3" xfId="14099" hidden="1" xr:uid="{00000000-0005-0000-0000-0000DD6B0000}"/>
    <cellStyle name="Entrée 3" xfId="14138" hidden="1" xr:uid="{00000000-0005-0000-0000-0000DE6B0000}"/>
    <cellStyle name="Entrée 3" xfId="14174" hidden="1" xr:uid="{00000000-0005-0000-0000-0000DF6B0000}"/>
    <cellStyle name="Entrée 3" xfId="14209" hidden="1" xr:uid="{00000000-0005-0000-0000-0000E06B0000}"/>
    <cellStyle name="Entrée 3" xfId="14240" hidden="1" xr:uid="{00000000-0005-0000-0000-0000E16B0000}"/>
    <cellStyle name="Entrée 3" xfId="14341" hidden="1" xr:uid="{00000000-0005-0000-0000-0000E26B0000}"/>
    <cellStyle name="Entrée 3" xfId="14437" hidden="1" xr:uid="{00000000-0005-0000-0000-0000E36B0000}"/>
    <cellStyle name="Entrée 3" xfId="14513" hidden="1" xr:uid="{00000000-0005-0000-0000-0000E46B0000}"/>
    <cellStyle name="Entrée 3" xfId="14563" hidden="1" xr:uid="{00000000-0005-0000-0000-0000E56B0000}"/>
    <cellStyle name="Entrée 3" xfId="14613" hidden="1" xr:uid="{00000000-0005-0000-0000-0000E66B0000}"/>
    <cellStyle name="Entrée 3" xfId="14663" hidden="1" xr:uid="{00000000-0005-0000-0000-0000E76B0000}"/>
    <cellStyle name="Entrée 3" xfId="14712" hidden="1" xr:uid="{00000000-0005-0000-0000-0000E86B0000}"/>
    <cellStyle name="Entrée 3" xfId="14761" hidden="1" xr:uid="{00000000-0005-0000-0000-0000E96B0000}"/>
    <cellStyle name="Entrée 3" xfId="14808" hidden="1" xr:uid="{00000000-0005-0000-0000-0000EA6B0000}"/>
    <cellStyle name="Entrée 3" xfId="14855" hidden="1" xr:uid="{00000000-0005-0000-0000-0000EB6B0000}"/>
    <cellStyle name="Entrée 3" xfId="14900" hidden="1" xr:uid="{00000000-0005-0000-0000-0000EC6B0000}"/>
    <cellStyle name="Entrée 3" xfId="14939" hidden="1" xr:uid="{00000000-0005-0000-0000-0000ED6B0000}"/>
    <cellStyle name="Entrée 3" xfId="14976" hidden="1" xr:uid="{00000000-0005-0000-0000-0000EE6B0000}"/>
    <cellStyle name="Entrée 3" xfId="15010" hidden="1" xr:uid="{00000000-0005-0000-0000-0000EF6B0000}"/>
    <cellStyle name="Entrée 3" xfId="15083" hidden="1" xr:uid="{00000000-0005-0000-0000-0000F06B0000}"/>
    <cellStyle name="Entrée 3" xfId="15150" hidden="1" xr:uid="{00000000-0005-0000-0000-0000F16B0000}"/>
    <cellStyle name="Entrée 3" xfId="15213" hidden="1" xr:uid="{00000000-0005-0000-0000-0000F26B0000}"/>
    <cellStyle name="Entrée 3" xfId="15259" hidden="1" xr:uid="{00000000-0005-0000-0000-0000F36B0000}"/>
    <cellStyle name="Entrée 3" xfId="15303" hidden="1" xr:uid="{00000000-0005-0000-0000-0000F46B0000}"/>
    <cellStyle name="Entrée 3" xfId="15342" hidden="1" xr:uid="{00000000-0005-0000-0000-0000F56B0000}"/>
    <cellStyle name="Entrée 3" xfId="15378" hidden="1" xr:uid="{00000000-0005-0000-0000-0000F66B0000}"/>
    <cellStyle name="Entrée 3" xfId="15413" hidden="1" xr:uid="{00000000-0005-0000-0000-0000F76B0000}"/>
    <cellStyle name="Entrée 3" xfId="15445" hidden="1" xr:uid="{00000000-0005-0000-0000-0000F86B0000}"/>
    <cellStyle name="Entrée 3" xfId="14290" hidden="1" xr:uid="{00000000-0005-0000-0000-0000F96B0000}"/>
    <cellStyle name="Entrée 3" xfId="15623" hidden="1" xr:uid="{00000000-0005-0000-0000-0000FA6B0000}"/>
    <cellStyle name="Entrée 3" xfId="15729" hidden="1" xr:uid="{00000000-0005-0000-0000-0000FB6B0000}"/>
    <cellStyle name="Entrée 3" xfId="15806" hidden="1" xr:uid="{00000000-0005-0000-0000-0000FC6B0000}"/>
    <cellStyle name="Entrée 3" xfId="15856" hidden="1" xr:uid="{00000000-0005-0000-0000-0000FD6B0000}"/>
    <cellStyle name="Entrée 3" xfId="15906" hidden="1" xr:uid="{00000000-0005-0000-0000-0000FE6B0000}"/>
    <cellStyle name="Entrée 3" xfId="15956" hidden="1" xr:uid="{00000000-0005-0000-0000-0000FF6B0000}"/>
    <cellStyle name="Entrée 3" xfId="16005" hidden="1" xr:uid="{00000000-0005-0000-0000-0000006C0000}"/>
    <cellStyle name="Entrée 3" xfId="16054" hidden="1" xr:uid="{00000000-0005-0000-0000-0000016C0000}"/>
    <cellStyle name="Entrée 3" xfId="16101" hidden="1" xr:uid="{00000000-0005-0000-0000-0000026C0000}"/>
    <cellStyle name="Entrée 3" xfId="16148" hidden="1" xr:uid="{00000000-0005-0000-0000-0000036C0000}"/>
    <cellStyle name="Entrée 3" xfId="16193" hidden="1" xr:uid="{00000000-0005-0000-0000-0000046C0000}"/>
    <cellStyle name="Entrée 3" xfId="16232" hidden="1" xr:uid="{00000000-0005-0000-0000-0000056C0000}"/>
    <cellStyle name="Entrée 3" xfId="16269" hidden="1" xr:uid="{00000000-0005-0000-0000-0000066C0000}"/>
    <cellStyle name="Entrée 3" xfId="16303" hidden="1" xr:uid="{00000000-0005-0000-0000-0000076C0000}"/>
    <cellStyle name="Entrée 3" xfId="16381" hidden="1" xr:uid="{00000000-0005-0000-0000-0000086C0000}"/>
    <cellStyle name="Entrée 3" xfId="16450" hidden="1" xr:uid="{00000000-0005-0000-0000-0000096C0000}"/>
    <cellStyle name="Entrée 3" xfId="16515" hidden="1" xr:uid="{00000000-0005-0000-0000-00000A6C0000}"/>
    <cellStyle name="Entrée 3" xfId="16561" hidden="1" xr:uid="{00000000-0005-0000-0000-00000B6C0000}"/>
    <cellStyle name="Entrée 3" xfId="16605" hidden="1" xr:uid="{00000000-0005-0000-0000-00000C6C0000}"/>
    <cellStyle name="Entrée 3" xfId="16644" hidden="1" xr:uid="{00000000-0005-0000-0000-00000D6C0000}"/>
    <cellStyle name="Entrée 3" xfId="16680" hidden="1" xr:uid="{00000000-0005-0000-0000-00000E6C0000}"/>
    <cellStyle name="Entrée 3" xfId="16715" hidden="1" xr:uid="{00000000-0005-0000-0000-00000F6C0000}"/>
    <cellStyle name="Entrée 3" xfId="16752" hidden="1" xr:uid="{00000000-0005-0000-0000-0000106C0000}"/>
    <cellStyle name="Entrée 3" xfId="16917" hidden="1" xr:uid="{00000000-0005-0000-0000-0000116C0000}"/>
    <cellStyle name="Entrée 3" xfId="17014" hidden="1" xr:uid="{00000000-0005-0000-0000-0000126C0000}"/>
    <cellStyle name="Entrée 3" xfId="17090" hidden="1" xr:uid="{00000000-0005-0000-0000-0000136C0000}"/>
    <cellStyle name="Entrée 3" xfId="17140" hidden="1" xr:uid="{00000000-0005-0000-0000-0000146C0000}"/>
    <cellStyle name="Entrée 3" xfId="17190" hidden="1" xr:uid="{00000000-0005-0000-0000-0000156C0000}"/>
    <cellStyle name="Entrée 3" xfId="17240" hidden="1" xr:uid="{00000000-0005-0000-0000-0000166C0000}"/>
    <cellStyle name="Entrée 3" xfId="17289" hidden="1" xr:uid="{00000000-0005-0000-0000-0000176C0000}"/>
    <cellStyle name="Entrée 3" xfId="17338" hidden="1" xr:uid="{00000000-0005-0000-0000-0000186C0000}"/>
    <cellStyle name="Entrée 3" xfId="17385" hidden="1" xr:uid="{00000000-0005-0000-0000-0000196C0000}"/>
    <cellStyle name="Entrée 3" xfId="17432" hidden="1" xr:uid="{00000000-0005-0000-0000-00001A6C0000}"/>
    <cellStyle name="Entrée 3" xfId="17477" hidden="1" xr:uid="{00000000-0005-0000-0000-00001B6C0000}"/>
    <cellStyle name="Entrée 3" xfId="17516" hidden="1" xr:uid="{00000000-0005-0000-0000-00001C6C0000}"/>
    <cellStyle name="Entrée 3" xfId="17553" hidden="1" xr:uid="{00000000-0005-0000-0000-00001D6C0000}"/>
    <cellStyle name="Entrée 3" xfId="17587" hidden="1" xr:uid="{00000000-0005-0000-0000-00001E6C0000}"/>
    <cellStyle name="Entrée 3" xfId="17661" hidden="1" xr:uid="{00000000-0005-0000-0000-00001F6C0000}"/>
    <cellStyle name="Entrée 3" xfId="17728" hidden="1" xr:uid="{00000000-0005-0000-0000-0000206C0000}"/>
    <cellStyle name="Entrée 3" xfId="17791" hidden="1" xr:uid="{00000000-0005-0000-0000-0000216C0000}"/>
    <cellStyle name="Entrée 3" xfId="17837" hidden="1" xr:uid="{00000000-0005-0000-0000-0000226C0000}"/>
    <cellStyle name="Entrée 3" xfId="17881" hidden="1" xr:uid="{00000000-0005-0000-0000-0000236C0000}"/>
    <cellStyle name="Entrée 3" xfId="17920" hidden="1" xr:uid="{00000000-0005-0000-0000-0000246C0000}"/>
    <cellStyle name="Entrée 3" xfId="17956" hidden="1" xr:uid="{00000000-0005-0000-0000-0000256C0000}"/>
    <cellStyle name="Entrée 3" xfId="17991" hidden="1" xr:uid="{00000000-0005-0000-0000-0000266C0000}"/>
    <cellStyle name="Entrée 3" xfId="18025" hidden="1" xr:uid="{00000000-0005-0000-0000-0000276C0000}"/>
    <cellStyle name="Entrée 3" xfId="16865" hidden="1" xr:uid="{00000000-0005-0000-0000-0000286C0000}"/>
    <cellStyle name="Entrée 3" xfId="16817" hidden="1" xr:uid="{00000000-0005-0000-0000-0000296C0000}"/>
    <cellStyle name="Entrée 3" xfId="15573" hidden="1" xr:uid="{00000000-0005-0000-0000-00002A6C0000}"/>
    <cellStyle name="Entrée 3" xfId="18145" hidden="1" xr:uid="{00000000-0005-0000-0000-00002B6C0000}"/>
    <cellStyle name="Entrée 3" xfId="18195" hidden="1" xr:uid="{00000000-0005-0000-0000-00002C6C0000}"/>
    <cellStyle name="Entrée 3" xfId="18245" hidden="1" xr:uid="{00000000-0005-0000-0000-00002D6C0000}"/>
    <cellStyle name="Entrée 3" xfId="18295" hidden="1" xr:uid="{00000000-0005-0000-0000-00002E6C0000}"/>
    <cellStyle name="Entrée 3" xfId="18344" hidden="1" xr:uid="{00000000-0005-0000-0000-00002F6C0000}"/>
    <cellStyle name="Entrée 3" xfId="18392" hidden="1" xr:uid="{00000000-0005-0000-0000-0000306C0000}"/>
    <cellStyle name="Entrée 3" xfId="18439" hidden="1" xr:uid="{00000000-0005-0000-0000-0000316C0000}"/>
    <cellStyle name="Entrée 3" xfId="18486" hidden="1" xr:uid="{00000000-0005-0000-0000-0000326C0000}"/>
    <cellStyle name="Entrée 3" xfId="18531" hidden="1" xr:uid="{00000000-0005-0000-0000-0000336C0000}"/>
    <cellStyle name="Entrée 3" xfId="18570" hidden="1" xr:uid="{00000000-0005-0000-0000-0000346C0000}"/>
    <cellStyle name="Entrée 3" xfId="18607" hidden="1" xr:uid="{00000000-0005-0000-0000-0000356C0000}"/>
    <cellStyle name="Entrée 3" xfId="18641" hidden="1" xr:uid="{00000000-0005-0000-0000-0000366C0000}"/>
    <cellStyle name="Entrée 3" xfId="18719" hidden="1" xr:uid="{00000000-0005-0000-0000-0000376C0000}"/>
    <cellStyle name="Entrée 3" xfId="18788" hidden="1" xr:uid="{00000000-0005-0000-0000-0000386C0000}"/>
    <cellStyle name="Entrée 3" xfId="18853" hidden="1" xr:uid="{00000000-0005-0000-0000-0000396C0000}"/>
    <cellStyle name="Entrée 3" xfId="18899" hidden="1" xr:uid="{00000000-0005-0000-0000-00003A6C0000}"/>
    <cellStyle name="Entrée 3" xfId="18943" hidden="1" xr:uid="{00000000-0005-0000-0000-00003B6C0000}"/>
    <cellStyle name="Entrée 3" xfId="18982" hidden="1" xr:uid="{00000000-0005-0000-0000-00003C6C0000}"/>
    <cellStyle name="Entrée 3" xfId="19018" hidden="1" xr:uid="{00000000-0005-0000-0000-00003D6C0000}"/>
    <cellStyle name="Entrée 3" xfId="19053" hidden="1" xr:uid="{00000000-0005-0000-0000-00003E6C0000}"/>
    <cellStyle name="Entrée 3" xfId="19090" hidden="1" xr:uid="{00000000-0005-0000-0000-00003F6C0000}"/>
    <cellStyle name="Entrée 3" xfId="19253" hidden="1" xr:uid="{00000000-0005-0000-0000-0000406C0000}"/>
    <cellStyle name="Entrée 3" xfId="19350" hidden="1" xr:uid="{00000000-0005-0000-0000-0000416C0000}"/>
    <cellStyle name="Entrée 3" xfId="19426" hidden="1" xr:uid="{00000000-0005-0000-0000-0000426C0000}"/>
    <cellStyle name="Entrée 3" xfId="19476" hidden="1" xr:uid="{00000000-0005-0000-0000-0000436C0000}"/>
    <cellStyle name="Entrée 3" xfId="19526" hidden="1" xr:uid="{00000000-0005-0000-0000-0000446C0000}"/>
    <cellStyle name="Entrée 3" xfId="19576" hidden="1" xr:uid="{00000000-0005-0000-0000-0000456C0000}"/>
    <cellStyle name="Entrée 3" xfId="19625" hidden="1" xr:uid="{00000000-0005-0000-0000-0000466C0000}"/>
    <cellStyle name="Entrée 3" xfId="19674" hidden="1" xr:uid="{00000000-0005-0000-0000-0000476C0000}"/>
    <cellStyle name="Entrée 3" xfId="19721" hidden="1" xr:uid="{00000000-0005-0000-0000-0000486C0000}"/>
    <cellStyle name="Entrée 3" xfId="19768" hidden="1" xr:uid="{00000000-0005-0000-0000-0000496C0000}"/>
    <cellStyle name="Entrée 3" xfId="19813" hidden="1" xr:uid="{00000000-0005-0000-0000-00004A6C0000}"/>
    <cellStyle name="Entrée 3" xfId="19852" hidden="1" xr:uid="{00000000-0005-0000-0000-00004B6C0000}"/>
    <cellStyle name="Entrée 3" xfId="19889" hidden="1" xr:uid="{00000000-0005-0000-0000-00004C6C0000}"/>
    <cellStyle name="Entrée 3" xfId="19923" hidden="1" xr:uid="{00000000-0005-0000-0000-00004D6C0000}"/>
    <cellStyle name="Entrée 3" xfId="19996" hidden="1" xr:uid="{00000000-0005-0000-0000-00004E6C0000}"/>
    <cellStyle name="Entrée 3" xfId="20063" hidden="1" xr:uid="{00000000-0005-0000-0000-00004F6C0000}"/>
    <cellStyle name="Entrée 3" xfId="20126" hidden="1" xr:uid="{00000000-0005-0000-0000-0000506C0000}"/>
    <cellStyle name="Entrée 3" xfId="20172" hidden="1" xr:uid="{00000000-0005-0000-0000-0000516C0000}"/>
    <cellStyle name="Entrée 3" xfId="20216" hidden="1" xr:uid="{00000000-0005-0000-0000-0000526C0000}"/>
    <cellStyle name="Entrée 3" xfId="20255" hidden="1" xr:uid="{00000000-0005-0000-0000-0000536C0000}"/>
    <cellStyle name="Entrée 3" xfId="20291" hidden="1" xr:uid="{00000000-0005-0000-0000-0000546C0000}"/>
    <cellStyle name="Entrée 3" xfId="20326" hidden="1" xr:uid="{00000000-0005-0000-0000-0000556C0000}"/>
    <cellStyle name="Entrée 3" xfId="20360" hidden="1" xr:uid="{00000000-0005-0000-0000-0000566C0000}"/>
    <cellStyle name="Entrée 3" xfId="19201" hidden="1" xr:uid="{00000000-0005-0000-0000-0000576C0000}"/>
    <cellStyle name="Entrée 3" xfId="20428" hidden="1" xr:uid="{00000000-0005-0000-0000-0000586C0000}"/>
    <cellStyle name="Entrée 3" xfId="16083" hidden="1" xr:uid="{00000000-0005-0000-0000-0000596C0000}"/>
    <cellStyle name="Entrée 3" xfId="20475" hidden="1" xr:uid="{00000000-0005-0000-0000-00005A6C0000}"/>
    <cellStyle name="Entrée 3" xfId="20525" hidden="1" xr:uid="{00000000-0005-0000-0000-00005B6C0000}"/>
    <cellStyle name="Entrée 3" xfId="20575" hidden="1" xr:uid="{00000000-0005-0000-0000-00005C6C0000}"/>
    <cellStyle name="Entrée 3" xfId="20625" hidden="1" xr:uid="{00000000-0005-0000-0000-00005D6C0000}"/>
    <cellStyle name="Entrée 3" xfId="20674" hidden="1" xr:uid="{00000000-0005-0000-0000-00005E6C0000}"/>
    <cellStyle name="Entrée 3" xfId="20723" hidden="1" xr:uid="{00000000-0005-0000-0000-00005F6C0000}"/>
    <cellStyle name="Entrée 3" xfId="20770" hidden="1" xr:uid="{00000000-0005-0000-0000-0000606C0000}"/>
    <cellStyle name="Entrée 3" xfId="20817" hidden="1" xr:uid="{00000000-0005-0000-0000-0000616C0000}"/>
    <cellStyle name="Entrée 3" xfId="20862" hidden="1" xr:uid="{00000000-0005-0000-0000-0000626C0000}"/>
    <cellStyle name="Entrée 3" xfId="20901" hidden="1" xr:uid="{00000000-0005-0000-0000-0000636C0000}"/>
    <cellStyle name="Entrée 3" xfId="20938" hidden="1" xr:uid="{00000000-0005-0000-0000-0000646C0000}"/>
    <cellStyle name="Entrée 3" xfId="20972" hidden="1" xr:uid="{00000000-0005-0000-0000-0000656C0000}"/>
    <cellStyle name="Entrée 3" xfId="21048" hidden="1" xr:uid="{00000000-0005-0000-0000-0000666C0000}"/>
    <cellStyle name="Entrée 3" xfId="21117" hidden="1" xr:uid="{00000000-0005-0000-0000-0000676C0000}"/>
    <cellStyle name="Entrée 3" xfId="21181" hidden="1" xr:uid="{00000000-0005-0000-0000-0000686C0000}"/>
    <cellStyle name="Entrée 3" xfId="21227" hidden="1" xr:uid="{00000000-0005-0000-0000-0000696C0000}"/>
    <cellStyle name="Entrée 3" xfId="21271" hidden="1" xr:uid="{00000000-0005-0000-0000-00006A6C0000}"/>
    <cellStyle name="Entrée 3" xfId="21310" hidden="1" xr:uid="{00000000-0005-0000-0000-00006B6C0000}"/>
    <cellStyle name="Entrée 3" xfId="21346" hidden="1" xr:uid="{00000000-0005-0000-0000-00006C6C0000}"/>
    <cellStyle name="Entrée 3" xfId="21381" hidden="1" xr:uid="{00000000-0005-0000-0000-00006D6C0000}"/>
    <cellStyle name="Entrée 3" xfId="21416" hidden="1" xr:uid="{00000000-0005-0000-0000-00006E6C0000}"/>
    <cellStyle name="Entrée 3" xfId="21574" hidden="1" xr:uid="{00000000-0005-0000-0000-00006F6C0000}"/>
    <cellStyle name="Entrée 3" xfId="21671" hidden="1" xr:uid="{00000000-0005-0000-0000-0000706C0000}"/>
    <cellStyle name="Entrée 3" xfId="21747" hidden="1" xr:uid="{00000000-0005-0000-0000-0000716C0000}"/>
    <cellStyle name="Entrée 3" xfId="21797" hidden="1" xr:uid="{00000000-0005-0000-0000-0000726C0000}"/>
    <cellStyle name="Entrée 3" xfId="21847" hidden="1" xr:uid="{00000000-0005-0000-0000-0000736C0000}"/>
    <cellStyle name="Entrée 3" xfId="21897" hidden="1" xr:uid="{00000000-0005-0000-0000-0000746C0000}"/>
    <cellStyle name="Entrée 3" xfId="21946" hidden="1" xr:uid="{00000000-0005-0000-0000-0000756C0000}"/>
    <cellStyle name="Entrée 3" xfId="21995" hidden="1" xr:uid="{00000000-0005-0000-0000-0000766C0000}"/>
    <cellStyle name="Entrée 3" xfId="22042" hidden="1" xr:uid="{00000000-0005-0000-0000-0000776C0000}"/>
    <cellStyle name="Entrée 3" xfId="22089" hidden="1" xr:uid="{00000000-0005-0000-0000-0000786C0000}"/>
    <cellStyle name="Entrée 3" xfId="22134" hidden="1" xr:uid="{00000000-0005-0000-0000-0000796C0000}"/>
    <cellStyle name="Entrée 3" xfId="22173" hidden="1" xr:uid="{00000000-0005-0000-0000-00007A6C0000}"/>
    <cellStyle name="Entrée 3" xfId="22210" hidden="1" xr:uid="{00000000-0005-0000-0000-00007B6C0000}"/>
    <cellStyle name="Entrée 3" xfId="22244" hidden="1" xr:uid="{00000000-0005-0000-0000-00007C6C0000}"/>
    <cellStyle name="Entrée 3" xfId="22318" hidden="1" xr:uid="{00000000-0005-0000-0000-00007D6C0000}"/>
    <cellStyle name="Entrée 3" xfId="22385" hidden="1" xr:uid="{00000000-0005-0000-0000-00007E6C0000}"/>
    <cellStyle name="Entrée 3" xfId="22448" hidden="1" xr:uid="{00000000-0005-0000-0000-00007F6C0000}"/>
    <cellStyle name="Entrée 3" xfId="22494" hidden="1" xr:uid="{00000000-0005-0000-0000-0000806C0000}"/>
    <cellStyle name="Entrée 3" xfId="22538" hidden="1" xr:uid="{00000000-0005-0000-0000-0000816C0000}"/>
    <cellStyle name="Entrée 3" xfId="22577" hidden="1" xr:uid="{00000000-0005-0000-0000-0000826C0000}"/>
    <cellStyle name="Entrée 3" xfId="22613" hidden="1" xr:uid="{00000000-0005-0000-0000-0000836C0000}"/>
    <cellStyle name="Entrée 3" xfId="22648" hidden="1" xr:uid="{00000000-0005-0000-0000-0000846C0000}"/>
    <cellStyle name="Entrée 3" xfId="22682" hidden="1" xr:uid="{00000000-0005-0000-0000-0000856C0000}"/>
    <cellStyle name="Entrée 3" xfId="21522" hidden="1" xr:uid="{00000000-0005-0000-0000-0000866C0000}"/>
    <cellStyle name="Entrée 3" xfId="21507" hidden="1" xr:uid="{00000000-0005-0000-0000-0000876C0000}"/>
    <cellStyle name="Entrée 3" xfId="16370" hidden="1" xr:uid="{00000000-0005-0000-0000-0000886C0000}"/>
    <cellStyle name="Entrée 3" xfId="22790" hidden="1" xr:uid="{00000000-0005-0000-0000-0000896C0000}"/>
    <cellStyle name="Entrée 3" xfId="22840" hidden="1" xr:uid="{00000000-0005-0000-0000-00008A6C0000}"/>
    <cellStyle name="Entrée 3" xfId="22890" hidden="1" xr:uid="{00000000-0005-0000-0000-00008B6C0000}"/>
    <cellStyle name="Entrée 3" xfId="22940" hidden="1" xr:uid="{00000000-0005-0000-0000-00008C6C0000}"/>
    <cellStyle name="Entrée 3" xfId="22988" hidden="1" xr:uid="{00000000-0005-0000-0000-00008D6C0000}"/>
    <cellStyle name="Entrée 3" xfId="23037" hidden="1" xr:uid="{00000000-0005-0000-0000-00008E6C0000}"/>
    <cellStyle name="Entrée 3" xfId="23083" hidden="1" xr:uid="{00000000-0005-0000-0000-00008F6C0000}"/>
    <cellStyle name="Entrée 3" xfId="23130" hidden="1" xr:uid="{00000000-0005-0000-0000-0000906C0000}"/>
    <cellStyle name="Entrée 3" xfId="23175" hidden="1" xr:uid="{00000000-0005-0000-0000-0000916C0000}"/>
    <cellStyle name="Entrée 3" xfId="23214" hidden="1" xr:uid="{00000000-0005-0000-0000-0000926C0000}"/>
    <cellStyle name="Entrée 3" xfId="23251" hidden="1" xr:uid="{00000000-0005-0000-0000-0000936C0000}"/>
    <cellStyle name="Entrée 3" xfId="23285" hidden="1" xr:uid="{00000000-0005-0000-0000-0000946C0000}"/>
    <cellStyle name="Entrée 3" xfId="23360" hidden="1" xr:uid="{00000000-0005-0000-0000-0000956C0000}"/>
    <cellStyle name="Entrée 3" xfId="23429" hidden="1" xr:uid="{00000000-0005-0000-0000-0000966C0000}"/>
    <cellStyle name="Entrée 3" xfId="23492" hidden="1" xr:uid="{00000000-0005-0000-0000-0000976C0000}"/>
    <cellStyle name="Entrée 3" xfId="23538" hidden="1" xr:uid="{00000000-0005-0000-0000-0000986C0000}"/>
    <cellStyle name="Entrée 3" xfId="23582" hidden="1" xr:uid="{00000000-0005-0000-0000-0000996C0000}"/>
    <cellStyle name="Entrée 3" xfId="23621" hidden="1" xr:uid="{00000000-0005-0000-0000-00009A6C0000}"/>
    <cellStyle name="Entrée 3" xfId="23657" hidden="1" xr:uid="{00000000-0005-0000-0000-00009B6C0000}"/>
    <cellStyle name="Entrée 3" xfId="23692" hidden="1" xr:uid="{00000000-0005-0000-0000-00009C6C0000}"/>
    <cellStyle name="Entrée 3" xfId="23724" hidden="1" xr:uid="{00000000-0005-0000-0000-00009D6C0000}"/>
    <cellStyle name="Entrée 3" xfId="23875" hidden="1" xr:uid="{00000000-0005-0000-0000-00009E6C0000}"/>
    <cellStyle name="Entrée 3" xfId="23971" hidden="1" xr:uid="{00000000-0005-0000-0000-00009F6C0000}"/>
    <cellStyle name="Entrée 3" xfId="24047" hidden="1" xr:uid="{00000000-0005-0000-0000-0000A06C0000}"/>
    <cellStyle name="Entrée 3" xfId="24097" hidden="1" xr:uid="{00000000-0005-0000-0000-0000A16C0000}"/>
    <cellStyle name="Entrée 3" xfId="24147" hidden="1" xr:uid="{00000000-0005-0000-0000-0000A26C0000}"/>
    <cellStyle name="Entrée 3" xfId="24197" hidden="1" xr:uid="{00000000-0005-0000-0000-0000A36C0000}"/>
    <cellStyle name="Entrée 3" xfId="24246" hidden="1" xr:uid="{00000000-0005-0000-0000-0000A46C0000}"/>
    <cellStyle name="Entrée 3" xfId="24295" hidden="1" xr:uid="{00000000-0005-0000-0000-0000A56C0000}"/>
    <cellStyle name="Entrée 3" xfId="24342" hidden="1" xr:uid="{00000000-0005-0000-0000-0000A66C0000}"/>
    <cellStyle name="Entrée 3" xfId="24389" hidden="1" xr:uid="{00000000-0005-0000-0000-0000A76C0000}"/>
    <cellStyle name="Entrée 3" xfId="24434" hidden="1" xr:uid="{00000000-0005-0000-0000-0000A86C0000}"/>
    <cellStyle name="Entrée 3" xfId="24473" hidden="1" xr:uid="{00000000-0005-0000-0000-0000A96C0000}"/>
    <cellStyle name="Entrée 3" xfId="24510" hidden="1" xr:uid="{00000000-0005-0000-0000-0000AA6C0000}"/>
    <cellStyle name="Entrée 3" xfId="24544" hidden="1" xr:uid="{00000000-0005-0000-0000-0000AB6C0000}"/>
    <cellStyle name="Entrée 3" xfId="24618" hidden="1" xr:uid="{00000000-0005-0000-0000-0000AC6C0000}"/>
    <cellStyle name="Entrée 3" xfId="24685" hidden="1" xr:uid="{00000000-0005-0000-0000-0000AD6C0000}"/>
    <cellStyle name="Entrée 3" xfId="24748" hidden="1" xr:uid="{00000000-0005-0000-0000-0000AE6C0000}"/>
    <cellStyle name="Entrée 3" xfId="24794" hidden="1" xr:uid="{00000000-0005-0000-0000-0000AF6C0000}"/>
    <cellStyle name="Entrée 3" xfId="24838" hidden="1" xr:uid="{00000000-0005-0000-0000-0000B06C0000}"/>
    <cellStyle name="Entrée 3" xfId="24877" hidden="1" xr:uid="{00000000-0005-0000-0000-0000B16C0000}"/>
    <cellStyle name="Entrée 3" xfId="24913" hidden="1" xr:uid="{00000000-0005-0000-0000-0000B26C0000}"/>
    <cellStyle name="Entrée 3" xfId="24948" hidden="1" xr:uid="{00000000-0005-0000-0000-0000B36C0000}"/>
    <cellStyle name="Entrée 3" xfId="24980" hidden="1" xr:uid="{00000000-0005-0000-0000-0000B46C0000}"/>
    <cellStyle name="Entrée 3" xfId="23823" hidden="1" xr:uid="{00000000-0005-0000-0000-0000B56C0000}"/>
    <cellStyle name="Entrée 3" xfId="23808" hidden="1" xr:uid="{00000000-0005-0000-0000-0000B66C0000}"/>
    <cellStyle name="Entrée 3" xfId="23776" hidden="1" xr:uid="{00000000-0005-0000-0000-0000B76C0000}"/>
    <cellStyle name="Entrée 3" xfId="25089" hidden="1" xr:uid="{00000000-0005-0000-0000-0000B86C0000}"/>
    <cellStyle name="Entrée 3" xfId="25139" hidden="1" xr:uid="{00000000-0005-0000-0000-0000B96C0000}"/>
    <cellStyle name="Entrée 3" xfId="25189" hidden="1" xr:uid="{00000000-0005-0000-0000-0000BA6C0000}"/>
    <cellStyle name="Entrée 3" xfId="25239" hidden="1" xr:uid="{00000000-0005-0000-0000-0000BB6C0000}"/>
    <cellStyle name="Entrée 3" xfId="25288" hidden="1" xr:uid="{00000000-0005-0000-0000-0000BC6C0000}"/>
    <cellStyle name="Entrée 3" xfId="25337" hidden="1" xr:uid="{00000000-0005-0000-0000-0000BD6C0000}"/>
    <cellStyle name="Entrée 3" xfId="25384" hidden="1" xr:uid="{00000000-0005-0000-0000-0000BE6C0000}"/>
    <cellStyle name="Entrée 3" xfId="25430" hidden="1" xr:uid="{00000000-0005-0000-0000-0000BF6C0000}"/>
    <cellStyle name="Entrée 3" xfId="25474" hidden="1" xr:uid="{00000000-0005-0000-0000-0000C06C0000}"/>
    <cellStyle name="Entrée 3" xfId="25512" hidden="1" xr:uid="{00000000-0005-0000-0000-0000C16C0000}"/>
    <cellStyle name="Entrée 3" xfId="25549" hidden="1" xr:uid="{00000000-0005-0000-0000-0000C26C0000}"/>
    <cellStyle name="Entrée 3" xfId="25583" hidden="1" xr:uid="{00000000-0005-0000-0000-0000C36C0000}"/>
    <cellStyle name="Entrée 3" xfId="25656" hidden="1" xr:uid="{00000000-0005-0000-0000-0000C46C0000}"/>
    <cellStyle name="Entrée 3" xfId="25725" hidden="1" xr:uid="{00000000-0005-0000-0000-0000C56C0000}"/>
    <cellStyle name="Entrée 3" xfId="25787" hidden="1" xr:uid="{00000000-0005-0000-0000-0000C66C0000}"/>
    <cellStyle name="Entrée 3" xfId="25833" hidden="1" xr:uid="{00000000-0005-0000-0000-0000C76C0000}"/>
    <cellStyle name="Entrée 3" xfId="25877" hidden="1" xr:uid="{00000000-0005-0000-0000-0000C86C0000}"/>
    <cellStyle name="Entrée 3" xfId="25916" hidden="1" xr:uid="{00000000-0005-0000-0000-0000C96C0000}"/>
    <cellStyle name="Entrée 3" xfId="25952" hidden="1" xr:uid="{00000000-0005-0000-0000-0000CA6C0000}"/>
    <cellStyle name="Entrée 3" xfId="25987" hidden="1" xr:uid="{00000000-0005-0000-0000-0000CB6C0000}"/>
    <cellStyle name="Entrée 3" xfId="26018" hidden="1" xr:uid="{00000000-0005-0000-0000-0000CC6C0000}"/>
    <cellStyle name="Entrée 3" xfId="26140" hidden="1" xr:uid="{00000000-0005-0000-0000-0000CD6C0000}"/>
    <cellStyle name="Entrée 3" xfId="26236" hidden="1" xr:uid="{00000000-0005-0000-0000-0000CE6C0000}"/>
    <cellStyle name="Entrée 3" xfId="26312" hidden="1" xr:uid="{00000000-0005-0000-0000-0000CF6C0000}"/>
    <cellStyle name="Entrée 3" xfId="26362" hidden="1" xr:uid="{00000000-0005-0000-0000-0000D06C0000}"/>
    <cellStyle name="Entrée 3" xfId="26412" hidden="1" xr:uid="{00000000-0005-0000-0000-0000D16C0000}"/>
    <cellStyle name="Entrée 3" xfId="26462" hidden="1" xr:uid="{00000000-0005-0000-0000-0000D26C0000}"/>
    <cellStyle name="Entrée 3" xfId="26511" hidden="1" xr:uid="{00000000-0005-0000-0000-0000D36C0000}"/>
    <cellStyle name="Entrée 3" xfId="26560" hidden="1" xr:uid="{00000000-0005-0000-0000-0000D46C0000}"/>
    <cellStyle name="Entrée 3" xfId="26607" hidden="1" xr:uid="{00000000-0005-0000-0000-0000D56C0000}"/>
    <cellStyle name="Entrée 3" xfId="26654" hidden="1" xr:uid="{00000000-0005-0000-0000-0000D66C0000}"/>
    <cellStyle name="Entrée 3" xfId="26699" hidden="1" xr:uid="{00000000-0005-0000-0000-0000D76C0000}"/>
    <cellStyle name="Entrée 3" xfId="26738" hidden="1" xr:uid="{00000000-0005-0000-0000-0000D86C0000}"/>
    <cellStyle name="Entrée 3" xfId="26775" hidden="1" xr:uid="{00000000-0005-0000-0000-0000D96C0000}"/>
    <cellStyle name="Entrée 3" xfId="26809" hidden="1" xr:uid="{00000000-0005-0000-0000-0000DA6C0000}"/>
    <cellStyle name="Entrée 3" xfId="26882" hidden="1" xr:uid="{00000000-0005-0000-0000-0000DB6C0000}"/>
    <cellStyle name="Entrée 3" xfId="26949" hidden="1" xr:uid="{00000000-0005-0000-0000-0000DC6C0000}"/>
    <cellStyle name="Entrée 3" xfId="27011" hidden="1" xr:uid="{00000000-0005-0000-0000-0000DD6C0000}"/>
    <cellStyle name="Entrée 3" xfId="27057" hidden="1" xr:uid="{00000000-0005-0000-0000-0000DE6C0000}"/>
    <cellStyle name="Entrée 3" xfId="27101" hidden="1" xr:uid="{00000000-0005-0000-0000-0000DF6C0000}"/>
    <cellStyle name="Entrée 3" xfId="27140" hidden="1" xr:uid="{00000000-0005-0000-0000-0000E06C0000}"/>
    <cellStyle name="Entrée 3" xfId="27176" hidden="1" xr:uid="{00000000-0005-0000-0000-0000E16C0000}"/>
    <cellStyle name="Entrée 3" xfId="27211" hidden="1" xr:uid="{00000000-0005-0000-0000-0000E26C0000}"/>
    <cellStyle name="Entrée 3" xfId="27242" hidden="1" xr:uid="{00000000-0005-0000-0000-0000E36C0000}"/>
    <cellStyle name="Entrée 3" xfId="26089" hidden="1" xr:uid="{00000000-0005-0000-0000-0000E46C0000}"/>
    <cellStyle name="Entrée 3" xfId="26074" hidden="1" xr:uid="{00000000-0005-0000-0000-0000E56C0000}"/>
    <cellStyle name="Entrée 3" xfId="20344" hidden="1" xr:uid="{00000000-0005-0000-0000-0000E66C0000}"/>
    <cellStyle name="Entrée 3" xfId="27324" hidden="1" xr:uid="{00000000-0005-0000-0000-0000E76C0000}"/>
    <cellStyle name="Entrée 3" xfId="27373" hidden="1" xr:uid="{00000000-0005-0000-0000-0000E86C0000}"/>
    <cellStyle name="Entrée 3" xfId="27422" hidden="1" xr:uid="{00000000-0005-0000-0000-0000E96C0000}"/>
    <cellStyle name="Entrée 3" xfId="27471" hidden="1" xr:uid="{00000000-0005-0000-0000-0000EA6C0000}"/>
    <cellStyle name="Entrée 3" xfId="27519" hidden="1" xr:uid="{00000000-0005-0000-0000-0000EB6C0000}"/>
    <cellStyle name="Entrée 3" xfId="27567" hidden="1" xr:uid="{00000000-0005-0000-0000-0000EC6C0000}"/>
    <cellStyle name="Entrée 3" xfId="27613" hidden="1" xr:uid="{00000000-0005-0000-0000-0000ED6C0000}"/>
    <cellStyle name="Entrée 3" xfId="27660" hidden="1" xr:uid="{00000000-0005-0000-0000-0000EE6C0000}"/>
    <cellStyle name="Entrée 3" xfId="27705" hidden="1" xr:uid="{00000000-0005-0000-0000-0000EF6C0000}"/>
    <cellStyle name="Entrée 3" xfId="27744" hidden="1" xr:uid="{00000000-0005-0000-0000-0000F06C0000}"/>
    <cellStyle name="Entrée 3" xfId="27781" hidden="1" xr:uid="{00000000-0005-0000-0000-0000F16C0000}"/>
    <cellStyle name="Entrée 3" xfId="27815" hidden="1" xr:uid="{00000000-0005-0000-0000-0000F26C0000}"/>
    <cellStyle name="Entrée 3" xfId="27887" hidden="1" xr:uid="{00000000-0005-0000-0000-0000F36C0000}"/>
    <cellStyle name="Entrée 3" xfId="27954" hidden="1" xr:uid="{00000000-0005-0000-0000-0000F46C0000}"/>
    <cellStyle name="Entrée 3" xfId="28016" hidden="1" xr:uid="{00000000-0005-0000-0000-0000F56C0000}"/>
    <cellStyle name="Entrée 3" xfId="28062" hidden="1" xr:uid="{00000000-0005-0000-0000-0000F66C0000}"/>
    <cellStyle name="Entrée 3" xfId="28106" hidden="1" xr:uid="{00000000-0005-0000-0000-0000F76C0000}"/>
    <cellStyle name="Entrée 3" xfId="28145" hidden="1" xr:uid="{00000000-0005-0000-0000-0000F86C0000}"/>
    <cellStyle name="Entrée 3" xfId="28181" hidden="1" xr:uid="{00000000-0005-0000-0000-0000F96C0000}"/>
    <cellStyle name="Entrée 3" xfId="28216" hidden="1" xr:uid="{00000000-0005-0000-0000-0000FA6C0000}"/>
    <cellStyle name="Entrée 3" xfId="28247" hidden="1" xr:uid="{00000000-0005-0000-0000-0000FB6C0000}"/>
    <cellStyle name="Entrée 3" xfId="28347" hidden="1" xr:uid="{00000000-0005-0000-0000-0000FC6C0000}"/>
    <cellStyle name="Entrée 3" xfId="28442" hidden="1" xr:uid="{00000000-0005-0000-0000-0000FD6C0000}"/>
    <cellStyle name="Entrée 3" xfId="28518" hidden="1" xr:uid="{00000000-0005-0000-0000-0000FE6C0000}"/>
    <cellStyle name="Entrée 3" xfId="28568" hidden="1" xr:uid="{00000000-0005-0000-0000-0000FF6C0000}"/>
    <cellStyle name="Entrée 3" xfId="28618" hidden="1" xr:uid="{00000000-0005-0000-0000-0000006D0000}"/>
    <cellStyle name="Entrée 3" xfId="28668" hidden="1" xr:uid="{00000000-0005-0000-0000-0000016D0000}"/>
    <cellStyle name="Entrée 3" xfId="28717" hidden="1" xr:uid="{00000000-0005-0000-0000-0000026D0000}"/>
    <cellStyle name="Entrée 3" xfId="28766" hidden="1" xr:uid="{00000000-0005-0000-0000-0000036D0000}"/>
    <cellStyle name="Entrée 3" xfId="28813" hidden="1" xr:uid="{00000000-0005-0000-0000-0000046D0000}"/>
    <cellStyle name="Entrée 3" xfId="28860" hidden="1" xr:uid="{00000000-0005-0000-0000-0000056D0000}"/>
    <cellStyle name="Entrée 3" xfId="28905" hidden="1" xr:uid="{00000000-0005-0000-0000-0000066D0000}"/>
    <cellStyle name="Entrée 3" xfId="28944" hidden="1" xr:uid="{00000000-0005-0000-0000-0000076D0000}"/>
    <cellStyle name="Entrée 3" xfId="28981" hidden="1" xr:uid="{00000000-0005-0000-0000-0000086D0000}"/>
    <cellStyle name="Entrée 3" xfId="29015" hidden="1" xr:uid="{00000000-0005-0000-0000-0000096D0000}"/>
    <cellStyle name="Entrée 3" xfId="29087" hidden="1" xr:uid="{00000000-0005-0000-0000-00000A6D0000}"/>
    <cellStyle name="Entrée 3" xfId="29154" hidden="1" xr:uid="{00000000-0005-0000-0000-00000B6D0000}"/>
    <cellStyle name="Entrée 3" xfId="29216" hidden="1" xr:uid="{00000000-0005-0000-0000-00000C6D0000}"/>
    <cellStyle name="Entrée 3" xfId="29262" hidden="1" xr:uid="{00000000-0005-0000-0000-00000D6D0000}"/>
    <cellStyle name="Entrée 3" xfId="29306" hidden="1" xr:uid="{00000000-0005-0000-0000-00000E6D0000}"/>
    <cellStyle name="Entrée 3" xfId="29345" hidden="1" xr:uid="{00000000-0005-0000-0000-00000F6D0000}"/>
    <cellStyle name="Entrée 3" xfId="29381" hidden="1" xr:uid="{00000000-0005-0000-0000-0000106D0000}"/>
    <cellStyle name="Entrée 3" xfId="29416" hidden="1" xr:uid="{00000000-0005-0000-0000-0000116D0000}"/>
    <cellStyle name="Entrée 3" xfId="29447" hidden="1" xr:uid="{00000000-0005-0000-0000-0000126D0000}"/>
    <cellStyle name="Entrée 3" xfId="28297" hidden="1" xr:uid="{00000000-0005-0000-0000-0000136D0000}"/>
    <cellStyle name="Entrée 3" xfId="29500" hidden="1" xr:uid="{00000000-0005-0000-0000-0000146D0000}"/>
    <cellStyle name="Entrée 3" xfId="29584" hidden="1" xr:uid="{00000000-0005-0000-0000-0000156D0000}"/>
    <cellStyle name="Entrée 3" xfId="29660" hidden="1" xr:uid="{00000000-0005-0000-0000-0000166D0000}"/>
    <cellStyle name="Entrée 3" xfId="29709" hidden="1" xr:uid="{00000000-0005-0000-0000-0000176D0000}"/>
    <cellStyle name="Entrée 3" xfId="29758" hidden="1" xr:uid="{00000000-0005-0000-0000-0000186D0000}"/>
    <cellStyle name="Entrée 3" xfId="29807" hidden="1" xr:uid="{00000000-0005-0000-0000-0000196D0000}"/>
    <cellStyle name="Entrée 3" xfId="29855" hidden="1" xr:uid="{00000000-0005-0000-0000-00001A6D0000}"/>
    <cellStyle name="Entrée 3" xfId="29903" hidden="1" xr:uid="{00000000-0005-0000-0000-00001B6D0000}"/>
    <cellStyle name="Entrée 3" xfId="29949" hidden="1" xr:uid="{00000000-0005-0000-0000-00001C6D0000}"/>
    <cellStyle name="Entrée 3" xfId="29995" hidden="1" xr:uid="{00000000-0005-0000-0000-00001D6D0000}"/>
    <cellStyle name="Entrée 3" xfId="30039" hidden="1" xr:uid="{00000000-0005-0000-0000-00001E6D0000}"/>
    <cellStyle name="Entrée 3" xfId="30077" hidden="1" xr:uid="{00000000-0005-0000-0000-00001F6D0000}"/>
    <cellStyle name="Entrée 3" xfId="30114" hidden="1" xr:uid="{00000000-0005-0000-0000-0000206D0000}"/>
    <cellStyle name="Entrée 3" xfId="30148" hidden="1" xr:uid="{00000000-0005-0000-0000-0000216D0000}"/>
    <cellStyle name="Entrée 3" xfId="30219" hidden="1" xr:uid="{00000000-0005-0000-0000-0000226D0000}"/>
    <cellStyle name="Entrée 3" xfId="30286" hidden="1" xr:uid="{00000000-0005-0000-0000-0000236D0000}"/>
    <cellStyle name="Entrée 3" xfId="30348" hidden="1" xr:uid="{00000000-0005-0000-0000-0000246D0000}"/>
    <cellStyle name="Entrée 3" xfId="30394" hidden="1" xr:uid="{00000000-0005-0000-0000-0000256D0000}"/>
    <cellStyle name="Entrée 3" xfId="30438" hidden="1" xr:uid="{00000000-0005-0000-0000-0000266D0000}"/>
    <cellStyle name="Entrée 3" xfId="30477" hidden="1" xr:uid="{00000000-0005-0000-0000-0000276D0000}"/>
    <cellStyle name="Entrée 3" xfId="30513" hidden="1" xr:uid="{00000000-0005-0000-0000-0000286D0000}"/>
    <cellStyle name="Entrée 3" xfId="30548" hidden="1" xr:uid="{00000000-0005-0000-0000-0000296D0000}"/>
    <cellStyle name="Entrée 3" xfId="30579" hidden="1" xr:uid="{00000000-0005-0000-0000-00002A6D0000}"/>
    <cellStyle name="Entrée 3" xfId="30679" hidden="1" xr:uid="{00000000-0005-0000-0000-00002B6D0000}"/>
    <cellStyle name="Entrée 3" xfId="30774" hidden="1" xr:uid="{00000000-0005-0000-0000-00002C6D0000}"/>
    <cellStyle name="Entrée 3" xfId="30850" hidden="1" xr:uid="{00000000-0005-0000-0000-00002D6D0000}"/>
    <cellStyle name="Entrée 3" xfId="30900" hidden="1" xr:uid="{00000000-0005-0000-0000-00002E6D0000}"/>
    <cellStyle name="Entrée 3" xfId="30950" hidden="1" xr:uid="{00000000-0005-0000-0000-00002F6D0000}"/>
    <cellStyle name="Entrée 3" xfId="31000" hidden="1" xr:uid="{00000000-0005-0000-0000-0000306D0000}"/>
    <cellStyle name="Entrée 3" xfId="31049" hidden="1" xr:uid="{00000000-0005-0000-0000-0000316D0000}"/>
    <cellStyle name="Entrée 3" xfId="31098" hidden="1" xr:uid="{00000000-0005-0000-0000-0000326D0000}"/>
    <cellStyle name="Entrée 3" xfId="31145" hidden="1" xr:uid="{00000000-0005-0000-0000-0000336D0000}"/>
    <cellStyle name="Entrée 3" xfId="31192" hidden="1" xr:uid="{00000000-0005-0000-0000-0000346D0000}"/>
    <cellStyle name="Entrée 3" xfId="31237" hidden="1" xr:uid="{00000000-0005-0000-0000-0000356D0000}"/>
    <cellStyle name="Entrée 3" xfId="31276" hidden="1" xr:uid="{00000000-0005-0000-0000-0000366D0000}"/>
    <cellStyle name="Entrée 3" xfId="31313" hidden="1" xr:uid="{00000000-0005-0000-0000-0000376D0000}"/>
    <cellStyle name="Entrée 3" xfId="31347" hidden="1" xr:uid="{00000000-0005-0000-0000-0000386D0000}"/>
    <cellStyle name="Entrée 3" xfId="31419" hidden="1" xr:uid="{00000000-0005-0000-0000-0000396D0000}"/>
    <cellStyle name="Entrée 3" xfId="31486" hidden="1" xr:uid="{00000000-0005-0000-0000-00003A6D0000}"/>
    <cellStyle name="Entrée 3" xfId="31548" hidden="1" xr:uid="{00000000-0005-0000-0000-00003B6D0000}"/>
    <cellStyle name="Entrée 3" xfId="31594" hidden="1" xr:uid="{00000000-0005-0000-0000-00003C6D0000}"/>
    <cellStyle name="Entrée 3" xfId="31638" hidden="1" xr:uid="{00000000-0005-0000-0000-00003D6D0000}"/>
    <cellStyle name="Entrée 3" xfId="31677" hidden="1" xr:uid="{00000000-0005-0000-0000-00003E6D0000}"/>
    <cellStyle name="Entrée 3" xfId="31713" hidden="1" xr:uid="{00000000-0005-0000-0000-00003F6D0000}"/>
    <cellStyle name="Entrée 3" xfId="31748" hidden="1" xr:uid="{00000000-0005-0000-0000-0000406D0000}"/>
    <cellStyle name="Entrée 3" xfId="31779" hidden="1" xr:uid="{00000000-0005-0000-0000-0000416D0000}"/>
    <cellStyle name="Entrée 3" xfId="30629" xr:uid="{00000000-0005-0000-0000-0000426D0000}"/>
    <cellStyle name="Entrée 4" xfId="118" hidden="1" xr:uid="{00000000-0005-0000-0000-0000436D0000}"/>
    <cellStyle name="Entrée 4" xfId="223" hidden="1" xr:uid="{00000000-0005-0000-0000-0000446D0000}"/>
    <cellStyle name="Entrée 4" xfId="182" hidden="1" xr:uid="{00000000-0005-0000-0000-0000456D0000}"/>
    <cellStyle name="Entrée 4" xfId="341" hidden="1" xr:uid="{00000000-0005-0000-0000-0000466D0000}"/>
    <cellStyle name="Entrée 4" xfId="391" hidden="1" xr:uid="{00000000-0005-0000-0000-0000476D0000}"/>
    <cellStyle name="Entrée 4" xfId="441" hidden="1" xr:uid="{00000000-0005-0000-0000-0000486D0000}"/>
    <cellStyle name="Entrée 4" xfId="490" hidden="1" xr:uid="{00000000-0005-0000-0000-0000496D0000}"/>
    <cellStyle name="Entrée 4" xfId="539" hidden="1" xr:uid="{00000000-0005-0000-0000-00004A6D0000}"/>
    <cellStyle name="Entrée 4" xfId="587" hidden="1" xr:uid="{00000000-0005-0000-0000-00004B6D0000}"/>
    <cellStyle name="Entrée 4" xfId="634" hidden="1" xr:uid="{00000000-0005-0000-0000-00004C6D0000}"/>
    <cellStyle name="Entrée 4" xfId="679" hidden="1" xr:uid="{00000000-0005-0000-0000-00004D6D0000}"/>
    <cellStyle name="Entrée 4" xfId="718" hidden="1" xr:uid="{00000000-0005-0000-0000-00004E6D0000}"/>
    <cellStyle name="Entrée 4" xfId="755" hidden="1" xr:uid="{00000000-0005-0000-0000-00004F6D0000}"/>
    <cellStyle name="Entrée 4" xfId="790" hidden="1" xr:uid="{00000000-0005-0000-0000-0000506D0000}"/>
    <cellStyle name="Entrée 4" xfId="875" hidden="1" xr:uid="{00000000-0005-0000-0000-0000516D0000}"/>
    <cellStyle name="Entrée 4" xfId="842" hidden="1" xr:uid="{00000000-0005-0000-0000-0000526D0000}"/>
    <cellStyle name="Entrée 4" xfId="933" hidden="1" xr:uid="{00000000-0005-0000-0000-0000536D0000}"/>
    <cellStyle name="Entrée 4" xfId="825" hidden="1" xr:uid="{00000000-0005-0000-0000-0000546D0000}"/>
    <cellStyle name="Entrée 4" xfId="834" hidden="1" xr:uid="{00000000-0005-0000-0000-0000556D0000}"/>
    <cellStyle name="Entrée 4" xfId="857" hidden="1" xr:uid="{00000000-0005-0000-0000-0000566D0000}"/>
    <cellStyle name="Entrée 4" xfId="860" hidden="1" xr:uid="{00000000-0005-0000-0000-0000576D0000}"/>
    <cellStyle name="Entrée 4" xfId="852" hidden="1" xr:uid="{00000000-0005-0000-0000-0000586D0000}"/>
    <cellStyle name="Entrée 4" xfId="1247" hidden="1" xr:uid="{00000000-0005-0000-0000-0000596D0000}"/>
    <cellStyle name="Entrée 4" xfId="1494" hidden="1" xr:uid="{00000000-0005-0000-0000-00005A6D0000}"/>
    <cellStyle name="Entrée 4" xfId="1599" hidden="1" xr:uid="{00000000-0005-0000-0000-00005B6D0000}"/>
    <cellStyle name="Entrée 4" xfId="1558" hidden="1" xr:uid="{00000000-0005-0000-0000-00005C6D0000}"/>
    <cellStyle name="Entrée 4" xfId="1717" hidden="1" xr:uid="{00000000-0005-0000-0000-00005D6D0000}"/>
    <cellStyle name="Entrée 4" xfId="1767" hidden="1" xr:uid="{00000000-0005-0000-0000-00005E6D0000}"/>
    <cellStyle name="Entrée 4" xfId="1817" hidden="1" xr:uid="{00000000-0005-0000-0000-00005F6D0000}"/>
    <cellStyle name="Entrée 4" xfId="1866" hidden="1" xr:uid="{00000000-0005-0000-0000-0000606D0000}"/>
    <cellStyle name="Entrée 4" xfId="1915" hidden="1" xr:uid="{00000000-0005-0000-0000-0000616D0000}"/>
    <cellStyle name="Entrée 4" xfId="1963" hidden="1" xr:uid="{00000000-0005-0000-0000-0000626D0000}"/>
    <cellStyle name="Entrée 4" xfId="2010" hidden="1" xr:uid="{00000000-0005-0000-0000-0000636D0000}"/>
    <cellStyle name="Entrée 4" xfId="2055" hidden="1" xr:uid="{00000000-0005-0000-0000-0000646D0000}"/>
    <cellStyle name="Entrée 4" xfId="2094" hidden="1" xr:uid="{00000000-0005-0000-0000-0000656D0000}"/>
    <cellStyle name="Entrée 4" xfId="2131" hidden="1" xr:uid="{00000000-0005-0000-0000-0000666D0000}"/>
    <cellStyle name="Entrée 4" xfId="2166" hidden="1" xr:uid="{00000000-0005-0000-0000-0000676D0000}"/>
    <cellStyle name="Entrée 4" xfId="2251" hidden="1" xr:uid="{00000000-0005-0000-0000-0000686D0000}"/>
    <cellStyle name="Entrée 4" xfId="2218" hidden="1" xr:uid="{00000000-0005-0000-0000-0000696D0000}"/>
    <cellStyle name="Entrée 4" xfId="2309" hidden="1" xr:uid="{00000000-0005-0000-0000-00006A6D0000}"/>
    <cellStyle name="Entrée 4" xfId="2201" hidden="1" xr:uid="{00000000-0005-0000-0000-00006B6D0000}"/>
    <cellStyle name="Entrée 4" xfId="2210" hidden="1" xr:uid="{00000000-0005-0000-0000-00006C6D0000}"/>
    <cellStyle name="Entrée 4" xfId="2233" hidden="1" xr:uid="{00000000-0005-0000-0000-00006D6D0000}"/>
    <cellStyle name="Entrée 4" xfId="2236" hidden="1" xr:uid="{00000000-0005-0000-0000-00006E6D0000}"/>
    <cellStyle name="Entrée 4" xfId="2228" hidden="1" xr:uid="{00000000-0005-0000-0000-00006F6D0000}"/>
    <cellStyle name="Entrée 4" xfId="2622" hidden="1" xr:uid="{00000000-0005-0000-0000-0000706D0000}"/>
    <cellStyle name="Entrée 4" xfId="1420" hidden="1" xr:uid="{00000000-0005-0000-0000-0000716D0000}"/>
    <cellStyle name="Entrée 4" xfId="1404" hidden="1" xr:uid="{00000000-0005-0000-0000-0000726D0000}"/>
    <cellStyle name="Entrée 4" xfId="2794" hidden="1" xr:uid="{00000000-0005-0000-0000-0000736D0000}"/>
    <cellStyle name="Entrée 4" xfId="1389" hidden="1" xr:uid="{00000000-0005-0000-0000-0000746D0000}"/>
    <cellStyle name="Entrée 4" xfId="2911" hidden="1" xr:uid="{00000000-0005-0000-0000-0000756D0000}"/>
    <cellStyle name="Entrée 4" xfId="2961" hidden="1" xr:uid="{00000000-0005-0000-0000-0000766D0000}"/>
    <cellStyle name="Entrée 4" xfId="3011" hidden="1" xr:uid="{00000000-0005-0000-0000-0000776D0000}"/>
    <cellStyle name="Entrée 4" xfId="3060" hidden="1" xr:uid="{00000000-0005-0000-0000-0000786D0000}"/>
    <cellStyle name="Entrée 4" xfId="3109" hidden="1" xr:uid="{00000000-0005-0000-0000-0000796D0000}"/>
    <cellStyle name="Entrée 4" xfId="3157" hidden="1" xr:uid="{00000000-0005-0000-0000-00007A6D0000}"/>
    <cellStyle name="Entrée 4" xfId="3204" hidden="1" xr:uid="{00000000-0005-0000-0000-00007B6D0000}"/>
    <cellStyle name="Entrée 4" xfId="3249" hidden="1" xr:uid="{00000000-0005-0000-0000-00007C6D0000}"/>
    <cellStyle name="Entrée 4" xfId="3288" hidden="1" xr:uid="{00000000-0005-0000-0000-00007D6D0000}"/>
    <cellStyle name="Entrée 4" xfId="3325" hidden="1" xr:uid="{00000000-0005-0000-0000-00007E6D0000}"/>
    <cellStyle name="Entrée 4" xfId="3360" hidden="1" xr:uid="{00000000-0005-0000-0000-00007F6D0000}"/>
    <cellStyle name="Entrée 4" xfId="3444" hidden="1" xr:uid="{00000000-0005-0000-0000-0000806D0000}"/>
    <cellStyle name="Entrée 4" xfId="3412" hidden="1" xr:uid="{00000000-0005-0000-0000-0000816D0000}"/>
    <cellStyle name="Entrée 4" xfId="3502" hidden="1" xr:uid="{00000000-0005-0000-0000-0000826D0000}"/>
    <cellStyle name="Entrée 4" xfId="3395" hidden="1" xr:uid="{00000000-0005-0000-0000-0000836D0000}"/>
    <cellStyle name="Entrée 4" xfId="3404" hidden="1" xr:uid="{00000000-0005-0000-0000-0000846D0000}"/>
    <cellStyle name="Entrée 4" xfId="3427" hidden="1" xr:uid="{00000000-0005-0000-0000-0000856D0000}"/>
    <cellStyle name="Entrée 4" xfId="3430" hidden="1" xr:uid="{00000000-0005-0000-0000-0000866D0000}"/>
    <cellStyle name="Entrée 4" xfId="3422" hidden="1" xr:uid="{00000000-0005-0000-0000-0000876D0000}"/>
    <cellStyle name="Entrée 4" xfId="3813" hidden="1" xr:uid="{00000000-0005-0000-0000-0000886D0000}"/>
    <cellStyle name="Entrée 4" xfId="1485" hidden="1" xr:uid="{00000000-0005-0000-0000-0000896D0000}"/>
    <cellStyle name="Entrée 4" xfId="2682" hidden="1" xr:uid="{00000000-0005-0000-0000-00008A6D0000}"/>
    <cellStyle name="Entrée 4" xfId="1480" hidden="1" xr:uid="{00000000-0005-0000-0000-00008B6D0000}"/>
    <cellStyle name="Entrée 4" xfId="4022" hidden="1" xr:uid="{00000000-0005-0000-0000-00008C6D0000}"/>
    <cellStyle name="Entrée 4" xfId="4072" hidden="1" xr:uid="{00000000-0005-0000-0000-00008D6D0000}"/>
    <cellStyle name="Entrée 4" xfId="4122" hidden="1" xr:uid="{00000000-0005-0000-0000-00008E6D0000}"/>
    <cellStyle name="Entrée 4" xfId="4171" hidden="1" xr:uid="{00000000-0005-0000-0000-00008F6D0000}"/>
    <cellStyle name="Entrée 4" xfId="4220" hidden="1" xr:uid="{00000000-0005-0000-0000-0000906D0000}"/>
    <cellStyle name="Entrée 4" xfId="4268" hidden="1" xr:uid="{00000000-0005-0000-0000-0000916D0000}"/>
    <cellStyle name="Entrée 4" xfId="4315" hidden="1" xr:uid="{00000000-0005-0000-0000-0000926D0000}"/>
    <cellStyle name="Entrée 4" xfId="4360" hidden="1" xr:uid="{00000000-0005-0000-0000-0000936D0000}"/>
    <cellStyle name="Entrée 4" xfId="4399" hidden="1" xr:uid="{00000000-0005-0000-0000-0000946D0000}"/>
    <cellStyle name="Entrée 4" xfId="4436" hidden="1" xr:uid="{00000000-0005-0000-0000-0000956D0000}"/>
    <cellStyle name="Entrée 4" xfId="4471" hidden="1" xr:uid="{00000000-0005-0000-0000-0000966D0000}"/>
    <cellStyle name="Entrée 4" xfId="4550" hidden="1" xr:uid="{00000000-0005-0000-0000-0000976D0000}"/>
    <cellStyle name="Entrée 4" xfId="4523" hidden="1" xr:uid="{00000000-0005-0000-0000-0000986D0000}"/>
    <cellStyle name="Entrée 4" xfId="4607" hidden="1" xr:uid="{00000000-0005-0000-0000-0000996D0000}"/>
    <cellStyle name="Entrée 4" xfId="4506" hidden="1" xr:uid="{00000000-0005-0000-0000-00009A6D0000}"/>
    <cellStyle name="Entrée 4" xfId="4515" hidden="1" xr:uid="{00000000-0005-0000-0000-00009B6D0000}"/>
    <cellStyle name="Entrée 4" xfId="4535" hidden="1" xr:uid="{00000000-0005-0000-0000-00009C6D0000}"/>
    <cellStyle name="Entrée 4" xfId="4538" hidden="1" xr:uid="{00000000-0005-0000-0000-00009D6D0000}"/>
    <cellStyle name="Entrée 4" xfId="4532" hidden="1" xr:uid="{00000000-0005-0000-0000-00009E6D0000}"/>
    <cellStyle name="Entrée 4" xfId="4913" hidden="1" xr:uid="{00000000-0005-0000-0000-00009F6D0000}"/>
    <cellStyle name="Entrée 4" xfId="3931" hidden="1" xr:uid="{00000000-0005-0000-0000-0000A06D0000}"/>
    <cellStyle name="Entrée 4" xfId="2730" hidden="1" xr:uid="{00000000-0005-0000-0000-0000A16D0000}"/>
    <cellStyle name="Entrée 4" xfId="5005" hidden="1" xr:uid="{00000000-0005-0000-0000-0000A26D0000}"/>
    <cellStyle name="Entrée 4" xfId="2614" hidden="1" xr:uid="{00000000-0005-0000-0000-0000A36D0000}"/>
    <cellStyle name="Entrée 4" xfId="5121" hidden="1" xr:uid="{00000000-0005-0000-0000-0000A46D0000}"/>
    <cellStyle name="Entrée 4" xfId="5171" hidden="1" xr:uid="{00000000-0005-0000-0000-0000A56D0000}"/>
    <cellStyle name="Entrée 4" xfId="5221" hidden="1" xr:uid="{00000000-0005-0000-0000-0000A66D0000}"/>
    <cellStyle name="Entrée 4" xfId="5270" hidden="1" xr:uid="{00000000-0005-0000-0000-0000A76D0000}"/>
    <cellStyle name="Entrée 4" xfId="5319" hidden="1" xr:uid="{00000000-0005-0000-0000-0000A86D0000}"/>
    <cellStyle name="Entrée 4" xfId="5367" hidden="1" xr:uid="{00000000-0005-0000-0000-0000A96D0000}"/>
    <cellStyle name="Entrée 4" xfId="5414" hidden="1" xr:uid="{00000000-0005-0000-0000-0000AA6D0000}"/>
    <cellStyle name="Entrée 4" xfId="5459" hidden="1" xr:uid="{00000000-0005-0000-0000-0000AB6D0000}"/>
    <cellStyle name="Entrée 4" xfId="5498" hidden="1" xr:uid="{00000000-0005-0000-0000-0000AC6D0000}"/>
    <cellStyle name="Entrée 4" xfId="5535" hidden="1" xr:uid="{00000000-0005-0000-0000-0000AD6D0000}"/>
    <cellStyle name="Entrée 4" xfId="5570" hidden="1" xr:uid="{00000000-0005-0000-0000-0000AE6D0000}"/>
    <cellStyle name="Entrée 4" xfId="5649" hidden="1" xr:uid="{00000000-0005-0000-0000-0000AF6D0000}"/>
    <cellStyle name="Entrée 4" xfId="5622" hidden="1" xr:uid="{00000000-0005-0000-0000-0000B06D0000}"/>
    <cellStyle name="Entrée 4" xfId="5706" hidden="1" xr:uid="{00000000-0005-0000-0000-0000B16D0000}"/>
    <cellStyle name="Entrée 4" xfId="5605" hidden="1" xr:uid="{00000000-0005-0000-0000-0000B26D0000}"/>
    <cellStyle name="Entrée 4" xfId="5614" hidden="1" xr:uid="{00000000-0005-0000-0000-0000B36D0000}"/>
    <cellStyle name="Entrée 4" xfId="5634" hidden="1" xr:uid="{00000000-0005-0000-0000-0000B46D0000}"/>
    <cellStyle name="Entrée 4" xfId="5637" hidden="1" xr:uid="{00000000-0005-0000-0000-0000B56D0000}"/>
    <cellStyle name="Entrée 4" xfId="5631" hidden="1" xr:uid="{00000000-0005-0000-0000-0000B66D0000}"/>
    <cellStyle name="Entrée 4" xfId="6010" hidden="1" xr:uid="{00000000-0005-0000-0000-0000B76D0000}"/>
    <cellStyle name="Entrée 4" xfId="6177" hidden="1" xr:uid="{00000000-0005-0000-0000-0000B86D0000}"/>
    <cellStyle name="Entrée 4" xfId="6282" hidden="1" xr:uid="{00000000-0005-0000-0000-0000B96D0000}"/>
    <cellStyle name="Entrée 4" xfId="6241" hidden="1" xr:uid="{00000000-0005-0000-0000-0000BA6D0000}"/>
    <cellStyle name="Entrée 4" xfId="6400" hidden="1" xr:uid="{00000000-0005-0000-0000-0000BB6D0000}"/>
    <cellStyle name="Entrée 4" xfId="6450" hidden="1" xr:uid="{00000000-0005-0000-0000-0000BC6D0000}"/>
    <cellStyle name="Entrée 4" xfId="6500" hidden="1" xr:uid="{00000000-0005-0000-0000-0000BD6D0000}"/>
    <cellStyle name="Entrée 4" xfId="6549" hidden="1" xr:uid="{00000000-0005-0000-0000-0000BE6D0000}"/>
    <cellStyle name="Entrée 4" xfId="6598" hidden="1" xr:uid="{00000000-0005-0000-0000-0000BF6D0000}"/>
    <cellStyle name="Entrée 4" xfId="6646" hidden="1" xr:uid="{00000000-0005-0000-0000-0000C06D0000}"/>
    <cellStyle name="Entrée 4" xfId="6693" hidden="1" xr:uid="{00000000-0005-0000-0000-0000C16D0000}"/>
    <cellStyle name="Entrée 4" xfId="6738" hidden="1" xr:uid="{00000000-0005-0000-0000-0000C26D0000}"/>
    <cellStyle name="Entrée 4" xfId="6777" hidden="1" xr:uid="{00000000-0005-0000-0000-0000C36D0000}"/>
    <cellStyle name="Entrée 4" xfId="6814" hidden="1" xr:uid="{00000000-0005-0000-0000-0000C46D0000}"/>
    <cellStyle name="Entrée 4" xfId="6849" hidden="1" xr:uid="{00000000-0005-0000-0000-0000C56D0000}"/>
    <cellStyle name="Entrée 4" xfId="6932" hidden="1" xr:uid="{00000000-0005-0000-0000-0000C66D0000}"/>
    <cellStyle name="Entrée 4" xfId="6901" hidden="1" xr:uid="{00000000-0005-0000-0000-0000C76D0000}"/>
    <cellStyle name="Entrée 4" xfId="6990" hidden="1" xr:uid="{00000000-0005-0000-0000-0000C86D0000}"/>
    <cellStyle name="Entrée 4" xfId="6884" hidden="1" xr:uid="{00000000-0005-0000-0000-0000C96D0000}"/>
    <cellStyle name="Entrée 4" xfId="6893" hidden="1" xr:uid="{00000000-0005-0000-0000-0000CA6D0000}"/>
    <cellStyle name="Entrée 4" xfId="6915" hidden="1" xr:uid="{00000000-0005-0000-0000-0000CB6D0000}"/>
    <cellStyle name="Entrée 4" xfId="6918" hidden="1" xr:uid="{00000000-0005-0000-0000-0000CC6D0000}"/>
    <cellStyle name="Entrée 4" xfId="6910" hidden="1" xr:uid="{00000000-0005-0000-0000-0000CD6D0000}"/>
    <cellStyle name="Entrée 4" xfId="7303" hidden="1" xr:uid="{00000000-0005-0000-0000-0000CE6D0000}"/>
    <cellStyle name="Entrée 4" xfId="7454" hidden="1" xr:uid="{00000000-0005-0000-0000-0000CF6D0000}"/>
    <cellStyle name="Entrée 4" xfId="7550" hidden="1" xr:uid="{00000000-0005-0000-0000-0000D06D0000}"/>
    <cellStyle name="Entrée 4" xfId="7509" hidden="1" xr:uid="{00000000-0005-0000-0000-0000D16D0000}"/>
    <cellStyle name="Entrée 4" xfId="7667" hidden="1" xr:uid="{00000000-0005-0000-0000-0000D26D0000}"/>
    <cellStyle name="Entrée 4" xfId="7717" hidden="1" xr:uid="{00000000-0005-0000-0000-0000D36D0000}"/>
    <cellStyle name="Entrée 4" xfId="7767" hidden="1" xr:uid="{00000000-0005-0000-0000-0000D46D0000}"/>
    <cellStyle name="Entrée 4" xfId="7816" hidden="1" xr:uid="{00000000-0005-0000-0000-0000D56D0000}"/>
    <cellStyle name="Entrée 4" xfId="7865" hidden="1" xr:uid="{00000000-0005-0000-0000-0000D66D0000}"/>
    <cellStyle name="Entrée 4" xfId="7913" hidden="1" xr:uid="{00000000-0005-0000-0000-0000D76D0000}"/>
    <cellStyle name="Entrée 4" xfId="7960" hidden="1" xr:uid="{00000000-0005-0000-0000-0000D86D0000}"/>
    <cellStyle name="Entrée 4" xfId="8005" hidden="1" xr:uid="{00000000-0005-0000-0000-0000D96D0000}"/>
    <cellStyle name="Entrée 4" xfId="8044" hidden="1" xr:uid="{00000000-0005-0000-0000-0000DA6D0000}"/>
    <cellStyle name="Entrée 4" xfId="8081" hidden="1" xr:uid="{00000000-0005-0000-0000-0000DB6D0000}"/>
    <cellStyle name="Entrée 4" xfId="8116" hidden="1" xr:uid="{00000000-0005-0000-0000-0000DC6D0000}"/>
    <cellStyle name="Entrée 4" xfId="8197" hidden="1" xr:uid="{00000000-0005-0000-0000-0000DD6D0000}"/>
    <cellStyle name="Entrée 4" xfId="8168" hidden="1" xr:uid="{00000000-0005-0000-0000-0000DE6D0000}"/>
    <cellStyle name="Entrée 4" xfId="8254" hidden="1" xr:uid="{00000000-0005-0000-0000-0000DF6D0000}"/>
    <cellStyle name="Entrée 4" xfId="8151" hidden="1" xr:uid="{00000000-0005-0000-0000-0000E06D0000}"/>
    <cellStyle name="Entrée 4" xfId="8160" hidden="1" xr:uid="{00000000-0005-0000-0000-0000E16D0000}"/>
    <cellStyle name="Entrée 4" xfId="8180" hidden="1" xr:uid="{00000000-0005-0000-0000-0000E26D0000}"/>
    <cellStyle name="Entrée 4" xfId="8183" hidden="1" xr:uid="{00000000-0005-0000-0000-0000E36D0000}"/>
    <cellStyle name="Entrée 4" xfId="8177" hidden="1" xr:uid="{00000000-0005-0000-0000-0000E46D0000}"/>
    <cellStyle name="Entrée 4" xfId="8561" hidden="1" xr:uid="{00000000-0005-0000-0000-0000E56D0000}"/>
    <cellStyle name="Entrée 4" xfId="7402" hidden="1" xr:uid="{00000000-0005-0000-0000-0000E66D0000}"/>
    <cellStyle name="Entrée 4" xfId="8657" hidden="1" xr:uid="{00000000-0005-0000-0000-0000E76D0000}"/>
    <cellStyle name="Entrée 4" xfId="6069" hidden="1" xr:uid="{00000000-0005-0000-0000-0000E86D0000}"/>
    <cellStyle name="Entrée 4" xfId="8775" hidden="1" xr:uid="{00000000-0005-0000-0000-0000E96D0000}"/>
    <cellStyle name="Entrée 4" xfId="8824" hidden="1" xr:uid="{00000000-0005-0000-0000-0000EA6D0000}"/>
    <cellStyle name="Entrée 4" xfId="8874" hidden="1" xr:uid="{00000000-0005-0000-0000-0000EB6D0000}"/>
    <cellStyle name="Entrée 4" xfId="8923" hidden="1" xr:uid="{00000000-0005-0000-0000-0000EC6D0000}"/>
    <cellStyle name="Entrée 4" xfId="8972" hidden="1" xr:uid="{00000000-0005-0000-0000-0000ED6D0000}"/>
    <cellStyle name="Entrée 4" xfId="9020" hidden="1" xr:uid="{00000000-0005-0000-0000-0000EE6D0000}"/>
    <cellStyle name="Entrée 4" xfId="9067" hidden="1" xr:uid="{00000000-0005-0000-0000-0000EF6D0000}"/>
    <cellStyle name="Entrée 4" xfId="9112" hidden="1" xr:uid="{00000000-0005-0000-0000-0000F06D0000}"/>
    <cellStyle name="Entrée 4" xfId="9151" hidden="1" xr:uid="{00000000-0005-0000-0000-0000F16D0000}"/>
    <cellStyle name="Entrée 4" xfId="9188" hidden="1" xr:uid="{00000000-0005-0000-0000-0000F26D0000}"/>
    <cellStyle name="Entrée 4" xfId="9223" hidden="1" xr:uid="{00000000-0005-0000-0000-0000F36D0000}"/>
    <cellStyle name="Entrée 4" xfId="9308" hidden="1" xr:uid="{00000000-0005-0000-0000-0000F46D0000}"/>
    <cellStyle name="Entrée 4" xfId="9275" hidden="1" xr:uid="{00000000-0005-0000-0000-0000F56D0000}"/>
    <cellStyle name="Entrée 4" xfId="9366" hidden="1" xr:uid="{00000000-0005-0000-0000-0000F66D0000}"/>
    <cellStyle name="Entrée 4" xfId="9258" hidden="1" xr:uid="{00000000-0005-0000-0000-0000F76D0000}"/>
    <cellStyle name="Entrée 4" xfId="9267" hidden="1" xr:uid="{00000000-0005-0000-0000-0000F86D0000}"/>
    <cellStyle name="Entrée 4" xfId="9290" hidden="1" xr:uid="{00000000-0005-0000-0000-0000F96D0000}"/>
    <cellStyle name="Entrée 4" xfId="9293" hidden="1" xr:uid="{00000000-0005-0000-0000-0000FA6D0000}"/>
    <cellStyle name="Entrée 4" xfId="9285" hidden="1" xr:uid="{00000000-0005-0000-0000-0000FB6D0000}"/>
    <cellStyle name="Entrée 4" xfId="9680" hidden="1" xr:uid="{00000000-0005-0000-0000-0000FC6D0000}"/>
    <cellStyle name="Entrée 4" xfId="9834" hidden="1" xr:uid="{00000000-0005-0000-0000-0000FD6D0000}"/>
    <cellStyle name="Entrée 4" xfId="9930" hidden="1" xr:uid="{00000000-0005-0000-0000-0000FE6D0000}"/>
    <cellStyle name="Entrée 4" xfId="9889" hidden="1" xr:uid="{00000000-0005-0000-0000-0000FF6D0000}"/>
    <cellStyle name="Entrée 4" xfId="10047" hidden="1" xr:uid="{00000000-0005-0000-0000-0000006E0000}"/>
    <cellStyle name="Entrée 4" xfId="10097" hidden="1" xr:uid="{00000000-0005-0000-0000-0000016E0000}"/>
    <cellStyle name="Entrée 4" xfId="10147" hidden="1" xr:uid="{00000000-0005-0000-0000-0000026E0000}"/>
    <cellStyle name="Entrée 4" xfId="10196" hidden="1" xr:uid="{00000000-0005-0000-0000-0000036E0000}"/>
    <cellStyle name="Entrée 4" xfId="10245" hidden="1" xr:uid="{00000000-0005-0000-0000-0000046E0000}"/>
    <cellStyle name="Entrée 4" xfId="10293" hidden="1" xr:uid="{00000000-0005-0000-0000-0000056E0000}"/>
    <cellStyle name="Entrée 4" xfId="10340" hidden="1" xr:uid="{00000000-0005-0000-0000-0000066E0000}"/>
    <cellStyle name="Entrée 4" xfId="10385" hidden="1" xr:uid="{00000000-0005-0000-0000-0000076E0000}"/>
    <cellStyle name="Entrée 4" xfId="10424" hidden="1" xr:uid="{00000000-0005-0000-0000-0000086E0000}"/>
    <cellStyle name="Entrée 4" xfId="10461" hidden="1" xr:uid="{00000000-0005-0000-0000-0000096E0000}"/>
    <cellStyle name="Entrée 4" xfId="10496" hidden="1" xr:uid="{00000000-0005-0000-0000-00000A6E0000}"/>
    <cellStyle name="Entrée 4" xfId="10577" hidden="1" xr:uid="{00000000-0005-0000-0000-00000B6E0000}"/>
    <cellStyle name="Entrée 4" xfId="10548" hidden="1" xr:uid="{00000000-0005-0000-0000-00000C6E0000}"/>
    <cellStyle name="Entrée 4" xfId="10634" hidden="1" xr:uid="{00000000-0005-0000-0000-00000D6E0000}"/>
    <cellStyle name="Entrée 4" xfId="10531" hidden="1" xr:uid="{00000000-0005-0000-0000-00000E6E0000}"/>
    <cellStyle name="Entrée 4" xfId="10540" hidden="1" xr:uid="{00000000-0005-0000-0000-00000F6E0000}"/>
    <cellStyle name="Entrée 4" xfId="10560" hidden="1" xr:uid="{00000000-0005-0000-0000-0000106E0000}"/>
    <cellStyle name="Entrée 4" xfId="10563" hidden="1" xr:uid="{00000000-0005-0000-0000-0000116E0000}"/>
    <cellStyle name="Entrée 4" xfId="10557" hidden="1" xr:uid="{00000000-0005-0000-0000-0000126E0000}"/>
    <cellStyle name="Entrée 4" xfId="10942" hidden="1" xr:uid="{00000000-0005-0000-0000-0000136E0000}"/>
    <cellStyle name="Entrée 4" xfId="9782" hidden="1" xr:uid="{00000000-0005-0000-0000-0000146E0000}"/>
    <cellStyle name="Entrée 4" xfId="7365" hidden="1" xr:uid="{00000000-0005-0000-0000-0000156E0000}"/>
    <cellStyle name="Entrée 4" xfId="6089" hidden="1" xr:uid="{00000000-0005-0000-0000-0000166E0000}"/>
    <cellStyle name="Entrée 4" xfId="6073" hidden="1" xr:uid="{00000000-0005-0000-0000-0000176E0000}"/>
    <cellStyle name="Entrée 4" xfId="11117" hidden="1" xr:uid="{00000000-0005-0000-0000-0000186E0000}"/>
    <cellStyle name="Entrée 4" xfId="11167" hidden="1" xr:uid="{00000000-0005-0000-0000-0000196E0000}"/>
    <cellStyle name="Entrée 4" xfId="11217" hidden="1" xr:uid="{00000000-0005-0000-0000-00001A6E0000}"/>
    <cellStyle name="Entrée 4" xfId="11266" hidden="1" xr:uid="{00000000-0005-0000-0000-00001B6E0000}"/>
    <cellStyle name="Entrée 4" xfId="11315" hidden="1" xr:uid="{00000000-0005-0000-0000-00001C6E0000}"/>
    <cellStyle name="Entrée 4" xfId="11363" hidden="1" xr:uid="{00000000-0005-0000-0000-00001D6E0000}"/>
    <cellStyle name="Entrée 4" xfId="11410" hidden="1" xr:uid="{00000000-0005-0000-0000-00001E6E0000}"/>
    <cellStyle name="Entrée 4" xfId="11455" hidden="1" xr:uid="{00000000-0005-0000-0000-00001F6E0000}"/>
    <cellStyle name="Entrée 4" xfId="11494" hidden="1" xr:uid="{00000000-0005-0000-0000-0000206E0000}"/>
    <cellStyle name="Entrée 4" xfId="11531" hidden="1" xr:uid="{00000000-0005-0000-0000-0000216E0000}"/>
    <cellStyle name="Entrée 4" xfId="11566" hidden="1" xr:uid="{00000000-0005-0000-0000-0000226E0000}"/>
    <cellStyle name="Entrée 4" xfId="11647" hidden="1" xr:uid="{00000000-0005-0000-0000-0000236E0000}"/>
    <cellStyle name="Entrée 4" xfId="11618" hidden="1" xr:uid="{00000000-0005-0000-0000-0000246E0000}"/>
    <cellStyle name="Entrée 4" xfId="11705" hidden="1" xr:uid="{00000000-0005-0000-0000-0000256E0000}"/>
    <cellStyle name="Entrée 4" xfId="11601" hidden="1" xr:uid="{00000000-0005-0000-0000-0000266E0000}"/>
    <cellStyle name="Entrée 4" xfId="11610" hidden="1" xr:uid="{00000000-0005-0000-0000-0000276E0000}"/>
    <cellStyle name="Entrée 4" xfId="11632" hidden="1" xr:uid="{00000000-0005-0000-0000-0000286E0000}"/>
    <cellStyle name="Entrée 4" xfId="11635" hidden="1" xr:uid="{00000000-0005-0000-0000-0000296E0000}"/>
    <cellStyle name="Entrée 4" xfId="11627" hidden="1" xr:uid="{00000000-0005-0000-0000-00002A6E0000}"/>
    <cellStyle name="Entrée 4" xfId="12011" hidden="1" xr:uid="{00000000-0005-0000-0000-00002B6E0000}"/>
    <cellStyle name="Entrée 4" xfId="12134" hidden="1" xr:uid="{00000000-0005-0000-0000-00002C6E0000}"/>
    <cellStyle name="Entrée 4" xfId="12229" hidden="1" xr:uid="{00000000-0005-0000-0000-00002D6E0000}"/>
    <cellStyle name="Entrée 4" xfId="12188" hidden="1" xr:uid="{00000000-0005-0000-0000-00002E6E0000}"/>
    <cellStyle name="Entrée 4" xfId="12346" hidden="1" xr:uid="{00000000-0005-0000-0000-00002F6E0000}"/>
    <cellStyle name="Entrée 4" xfId="12396" hidden="1" xr:uid="{00000000-0005-0000-0000-0000306E0000}"/>
    <cellStyle name="Entrée 4" xfId="12446" hidden="1" xr:uid="{00000000-0005-0000-0000-0000316E0000}"/>
    <cellStyle name="Entrée 4" xfId="12495" hidden="1" xr:uid="{00000000-0005-0000-0000-0000326E0000}"/>
    <cellStyle name="Entrée 4" xfId="12544" hidden="1" xr:uid="{00000000-0005-0000-0000-0000336E0000}"/>
    <cellStyle name="Entrée 4" xfId="12592" hidden="1" xr:uid="{00000000-0005-0000-0000-0000346E0000}"/>
    <cellStyle name="Entrée 4" xfId="12639" hidden="1" xr:uid="{00000000-0005-0000-0000-0000356E0000}"/>
    <cellStyle name="Entrée 4" xfId="12684" hidden="1" xr:uid="{00000000-0005-0000-0000-0000366E0000}"/>
    <cellStyle name="Entrée 4" xfId="12723" hidden="1" xr:uid="{00000000-0005-0000-0000-0000376E0000}"/>
    <cellStyle name="Entrée 4" xfId="12760" hidden="1" xr:uid="{00000000-0005-0000-0000-0000386E0000}"/>
    <cellStyle name="Entrée 4" xfId="12795" hidden="1" xr:uid="{00000000-0005-0000-0000-0000396E0000}"/>
    <cellStyle name="Entrée 4" xfId="12875" hidden="1" xr:uid="{00000000-0005-0000-0000-00003A6E0000}"/>
    <cellStyle name="Entrée 4" xfId="12847" hidden="1" xr:uid="{00000000-0005-0000-0000-00003B6E0000}"/>
    <cellStyle name="Entrée 4" xfId="12932" hidden="1" xr:uid="{00000000-0005-0000-0000-00003C6E0000}"/>
    <cellStyle name="Entrée 4" xfId="12830" hidden="1" xr:uid="{00000000-0005-0000-0000-00003D6E0000}"/>
    <cellStyle name="Entrée 4" xfId="12839" hidden="1" xr:uid="{00000000-0005-0000-0000-00003E6E0000}"/>
    <cellStyle name="Entrée 4" xfId="12859" hidden="1" xr:uid="{00000000-0005-0000-0000-00003F6E0000}"/>
    <cellStyle name="Entrée 4" xfId="12862" hidden="1" xr:uid="{00000000-0005-0000-0000-0000406E0000}"/>
    <cellStyle name="Entrée 4" xfId="12856" hidden="1" xr:uid="{00000000-0005-0000-0000-0000416E0000}"/>
    <cellStyle name="Entrée 4" xfId="13236" hidden="1" xr:uid="{00000000-0005-0000-0000-0000426E0000}"/>
    <cellStyle name="Entrée 4" xfId="12083" hidden="1" xr:uid="{00000000-0005-0000-0000-0000436E0000}"/>
    <cellStyle name="Entrée 4" xfId="12070" hidden="1" xr:uid="{00000000-0005-0000-0000-0000446E0000}"/>
    <cellStyle name="Entrée 4" xfId="6159" hidden="1" xr:uid="{00000000-0005-0000-0000-0000456E0000}"/>
    <cellStyle name="Entrée 4" xfId="11116" hidden="1" xr:uid="{00000000-0005-0000-0000-0000466E0000}"/>
    <cellStyle name="Entrée 4" xfId="13348" hidden="1" xr:uid="{00000000-0005-0000-0000-0000476E0000}"/>
    <cellStyle name="Entrée 4" xfId="13397" hidden="1" xr:uid="{00000000-0005-0000-0000-0000486E0000}"/>
    <cellStyle name="Entrée 4" xfId="13446" hidden="1" xr:uid="{00000000-0005-0000-0000-0000496E0000}"/>
    <cellStyle name="Entrée 4" xfId="13494" hidden="1" xr:uid="{00000000-0005-0000-0000-00004A6E0000}"/>
    <cellStyle name="Entrée 4" xfId="13542" hidden="1" xr:uid="{00000000-0005-0000-0000-00004B6E0000}"/>
    <cellStyle name="Entrée 4" xfId="13589" hidden="1" xr:uid="{00000000-0005-0000-0000-00004C6E0000}"/>
    <cellStyle name="Entrée 4" xfId="13636" hidden="1" xr:uid="{00000000-0005-0000-0000-00004D6E0000}"/>
    <cellStyle name="Entrée 4" xfId="13681" hidden="1" xr:uid="{00000000-0005-0000-0000-00004E6E0000}"/>
    <cellStyle name="Entrée 4" xfId="13720" hidden="1" xr:uid="{00000000-0005-0000-0000-00004F6E0000}"/>
    <cellStyle name="Entrée 4" xfId="13757" hidden="1" xr:uid="{00000000-0005-0000-0000-0000506E0000}"/>
    <cellStyle name="Entrée 4" xfId="13792" hidden="1" xr:uid="{00000000-0005-0000-0000-0000516E0000}"/>
    <cellStyle name="Entrée 4" xfId="13871" hidden="1" xr:uid="{00000000-0005-0000-0000-0000526E0000}"/>
    <cellStyle name="Entrée 4" xfId="13844" hidden="1" xr:uid="{00000000-0005-0000-0000-0000536E0000}"/>
    <cellStyle name="Entrée 4" xfId="13928" hidden="1" xr:uid="{00000000-0005-0000-0000-0000546E0000}"/>
    <cellStyle name="Entrée 4" xfId="13827" hidden="1" xr:uid="{00000000-0005-0000-0000-0000556E0000}"/>
    <cellStyle name="Entrée 4" xfId="13836" hidden="1" xr:uid="{00000000-0005-0000-0000-0000566E0000}"/>
    <cellStyle name="Entrée 4" xfId="13856" hidden="1" xr:uid="{00000000-0005-0000-0000-0000576E0000}"/>
    <cellStyle name="Entrée 4" xfId="13859" hidden="1" xr:uid="{00000000-0005-0000-0000-0000586E0000}"/>
    <cellStyle name="Entrée 4" xfId="13853" hidden="1" xr:uid="{00000000-0005-0000-0000-0000596E0000}"/>
    <cellStyle name="Entrée 4" xfId="14232" hidden="1" xr:uid="{00000000-0005-0000-0000-00005A6E0000}"/>
    <cellStyle name="Entrée 4" xfId="14333" hidden="1" xr:uid="{00000000-0005-0000-0000-00005B6E0000}"/>
    <cellStyle name="Entrée 4" xfId="14428" hidden="1" xr:uid="{00000000-0005-0000-0000-00005C6E0000}"/>
    <cellStyle name="Entrée 4" xfId="14388" hidden="1" xr:uid="{00000000-0005-0000-0000-00005D6E0000}"/>
    <cellStyle name="Entrée 4" xfId="14545" hidden="1" xr:uid="{00000000-0005-0000-0000-00005E6E0000}"/>
    <cellStyle name="Entrée 4" xfId="14595" hidden="1" xr:uid="{00000000-0005-0000-0000-00005F6E0000}"/>
    <cellStyle name="Entrée 4" xfId="14645" hidden="1" xr:uid="{00000000-0005-0000-0000-0000606E0000}"/>
    <cellStyle name="Entrée 4" xfId="14694" hidden="1" xr:uid="{00000000-0005-0000-0000-0000616E0000}"/>
    <cellStyle name="Entrée 4" xfId="14743" hidden="1" xr:uid="{00000000-0005-0000-0000-0000626E0000}"/>
    <cellStyle name="Entrée 4" xfId="14791" hidden="1" xr:uid="{00000000-0005-0000-0000-0000636E0000}"/>
    <cellStyle name="Entrée 4" xfId="14838" hidden="1" xr:uid="{00000000-0005-0000-0000-0000646E0000}"/>
    <cellStyle name="Entrée 4" xfId="14883" hidden="1" xr:uid="{00000000-0005-0000-0000-0000656E0000}"/>
    <cellStyle name="Entrée 4" xfId="14922" hidden="1" xr:uid="{00000000-0005-0000-0000-0000666E0000}"/>
    <cellStyle name="Entrée 4" xfId="14959" hidden="1" xr:uid="{00000000-0005-0000-0000-0000676E0000}"/>
    <cellStyle name="Entrée 4" xfId="14994" hidden="1" xr:uid="{00000000-0005-0000-0000-0000686E0000}"/>
    <cellStyle name="Entrée 4" xfId="15074" hidden="1" xr:uid="{00000000-0005-0000-0000-0000696E0000}"/>
    <cellStyle name="Entrée 4" xfId="15046" hidden="1" xr:uid="{00000000-0005-0000-0000-00006A6E0000}"/>
    <cellStyle name="Entrée 4" xfId="15131" hidden="1" xr:uid="{00000000-0005-0000-0000-00006B6E0000}"/>
    <cellStyle name="Entrée 4" xfId="15029" hidden="1" xr:uid="{00000000-0005-0000-0000-00006C6E0000}"/>
    <cellStyle name="Entrée 4" xfId="15038" hidden="1" xr:uid="{00000000-0005-0000-0000-00006D6E0000}"/>
    <cellStyle name="Entrée 4" xfId="15058" hidden="1" xr:uid="{00000000-0005-0000-0000-00006E6E0000}"/>
    <cellStyle name="Entrée 4" xfId="15061" hidden="1" xr:uid="{00000000-0005-0000-0000-00006F6E0000}"/>
    <cellStyle name="Entrée 4" xfId="15055" hidden="1" xr:uid="{00000000-0005-0000-0000-0000706E0000}"/>
    <cellStyle name="Entrée 4" xfId="15437" hidden="1" xr:uid="{00000000-0005-0000-0000-0000716E0000}"/>
    <cellStyle name="Entrée 4" xfId="14282" hidden="1" xr:uid="{00000000-0005-0000-0000-0000726E0000}"/>
    <cellStyle name="Entrée 4" xfId="15615" hidden="1" xr:uid="{00000000-0005-0000-0000-0000736E0000}"/>
    <cellStyle name="Entrée 4" xfId="15720" hidden="1" xr:uid="{00000000-0005-0000-0000-0000746E0000}"/>
    <cellStyle name="Entrée 4" xfId="15679" hidden="1" xr:uid="{00000000-0005-0000-0000-0000756E0000}"/>
    <cellStyle name="Entrée 4" xfId="15838" hidden="1" xr:uid="{00000000-0005-0000-0000-0000766E0000}"/>
    <cellStyle name="Entrée 4" xfId="15888" hidden="1" xr:uid="{00000000-0005-0000-0000-0000776E0000}"/>
    <cellStyle name="Entrée 4" xfId="15938" hidden="1" xr:uid="{00000000-0005-0000-0000-0000786E0000}"/>
    <cellStyle name="Entrée 4" xfId="15987" hidden="1" xr:uid="{00000000-0005-0000-0000-0000796E0000}"/>
    <cellStyle name="Entrée 4" xfId="16036" hidden="1" xr:uid="{00000000-0005-0000-0000-00007A6E0000}"/>
    <cellStyle name="Entrée 4" xfId="16084" hidden="1" xr:uid="{00000000-0005-0000-0000-00007B6E0000}"/>
    <cellStyle name="Entrée 4" xfId="16131" hidden="1" xr:uid="{00000000-0005-0000-0000-00007C6E0000}"/>
    <cellStyle name="Entrée 4" xfId="16176" hidden="1" xr:uid="{00000000-0005-0000-0000-00007D6E0000}"/>
    <cellStyle name="Entrée 4" xfId="16215" hidden="1" xr:uid="{00000000-0005-0000-0000-00007E6E0000}"/>
    <cellStyle name="Entrée 4" xfId="16252" hidden="1" xr:uid="{00000000-0005-0000-0000-00007F6E0000}"/>
    <cellStyle name="Entrée 4" xfId="16287" hidden="1" xr:uid="{00000000-0005-0000-0000-0000806E0000}"/>
    <cellStyle name="Entrée 4" xfId="16372" hidden="1" xr:uid="{00000000-0005-0000-0000-0000816E0000}"/>
    <cellStyle name="Entrée 4" xfId="16339" hidden="1" xr:uid="{00000000-0005-0000-0000-0000826E0000}"/>
    <cellStyle name="Entrée 4" xfId="16430" hidden="1" xr:uid="{00000000-0005-0000-0000-0000836E0000}"/>
    <cellStyle name="Entrée 4" xfId="16322" hidden="1" xr:uid="{00000000-0005-0000-0000-0000846E0000}"/>
    <cellStyle name="Entrée 4" xfId="16331" hidden="1" xr:uid="{00000000-0005-0000-0000-0000856E0000}"/>
    <cellStyle name="Entrée 4" xfId="16354" hidden="1" xr:uid="{00000000-0005-0000-0000-0000866E0000}"/>
    <cellStyle name="Entrée 4" xfId="16357" hidden="1" xr:uid="{00000000-0005-0000-0000-0000876E0000}"/>
    <cellStyle name="Entrée 4" xfId="16349" hidden="1" xr:uid="{00000000-0005-0000-0000-0000886E0000}"/>
    <cellStyle name="Entrée 4" xfId="16744" hidden="1" xr:uid="{00000000-0005-0000-0000-0000896E0000}"/>
    <cellStyle name="Entrée 4" xfId="16909" hidden="1" xr:uid="{00000000-0005-0000-0000-00008A6E0000}"/>
    <cellStyle name="Entrée 4" xfId="17005" hidden="1" xr:uid="{00000000-0005-0000-0000-00008B6E0000}"/>
    <cellStyle name="Entrée 4" xfId="16964" hidden="1" xr:uid="{00000000-0005-0000-0000-00008C6E0000}"/>
    <cellStyle name="Entrée 4" xfId="17122" hidden="1" xr:uid="{00000000-0005-0000-0000-00008D6E0000}"/>
    <cellStyle name="Entrée 4" xfId="17172" hidden="1" xr:uid="{00000000-0005-0000-0000-00008E6E0000}"/>
    <cellStyle name="Entrée 4" xfId="17222" hidden="1" xr:uid="{00000000-0005-0000-0000-00008F6E0000}"/>
    <cellStyle name="Entrée 4" xfId="17271" hidden="1" xr:uid="{00000000-0005-0000-0000-0000906E0000}"/>
    <cellStyle name="Entrée 4" xfId="17320" hidden="1" xr:uid="{00000000-0005-0000-0000-0000916E0000}"/>
    <cellStyle name="Entrée 4" xfId="17368" hidden="1" xr:uid="{00000000-0005-0000-0000-0000926E0000}"/>
    <cellStyle name="Entrée 4" xfId="17415" hidden="1" xr:uid="{00000000-0005-0000-0000-0000936E0000}"/>
    <cellStyle name="Entrée 4" xfId="17460" hidden="1" xr:uid="{00000000-0005-0000-0000-0000946E0000}"/>
    <cellStyle name="Entrée 4" xfId="17499" hidden="1" xr:uid="{00000000-0005-0000-0000-0000956E0000}"/>
    <cellStyle name="Entrée 4" xfId="17536" hidden="1" xr:uid="{00000000-0005-0000-0000-0000966E0000}"/>
    <cellStyle name="Entrée 4" xfId="17571" hidden="1" xr:uid="{00000000-0005-0000-0000-0000976E0000}"/>
    <cellStyle name="Entrée 4" xfId="17652" hidden="1" xr:uid="{00000000-0005-0000-0000-0000986E0000}"/>
    <cellStyle name="Entrée 4" xfId="17623" hidden="1" xr:uid="{00000000-0005-0000-0000-0000996E0000}"/>
    <cellStyle name="Entrée 4" xfId="17709" hidden="1" xr:uid="{00000000-0005-0000-0000-00009A6E0000}"/>
    <cellStyle name="Entrée 4" xfId="17606" hidden="1" xr:uid="{00000000-0005-0000-0000-00009B6E0000}"/>
    <cellStyle name="Entrée 4" xfId="17615" hidden="1" xr:uid="{00000000-0005-0000-0000-00009C6E0000}"/>
    <cellStyle name="Entrée 4" xfId="17635" hidden="1" xr:uid="{00000000-0005-0000-0000-00009D6E0000}"/>
    <cellStyle name="Entrée 4" xfId="17638" hidden="1" xr:uid="{00000000-0005-0000-0000-00009E6E0000}"/>
    <cellStyle name="Entrée 4" xfId="17632" hidden="1" xr:uid="{00000000-0005-0000-0000-00009F6E0000}"/>
    <cellStyle name="Entrée 4" xfId="18017" hidden="1" xr:uid="{00000000-0005-0000-0000-0000A06E0000}"/>
    <cellStyle name="Entrée 4" xfId="16857" hidden="1" xr:uid="{00000000-0005-0000-0000-0000A16E0000}"/>
    <cellStyle name="Entrée 4" xfId="16849" hidden="1" xr:uid="{00000000-0005-0000-0000-0000A26E0000}"/>
    <cellStyle name="Entrée 4" xfId="16808" hidden="1" xr:uid="{00000000-0005-0000-0000-0000A36E0000}"/>
    <cellStyle name="Entrée 4" xfId="15578" hidden="1" xr:uid="{00000000-0005-0000-0000-0000A46E0000}"/>
    <cellStyle name="Entrée 4" xfId="18177" hidden="1" xr:uid="{00000000-0005-0000-0000-0000A56E0000}"/>
    <cellStyle name="Entrée 4" xfId="18227" hidden="1" xr:uid="{00000000-0005-0000-0000-0000A66E0000}"/>
    <cellStyle name="Entrée 4" xfId="18277" hidden="1" xr:uid="{00000000-0005-0000-0000-0000A76E0000}"/>
    <cellStyle name="Entrée 4" xfId="18326" hidden="1" xr:uid="{00000000-0005-0000-0000-0000A86E0000}"/>
    <cellStyle name="Entrée 4" xfId="18374" hidden="1" xr:uid="{00000000-0005-0000-0000-0000A96E0000}"/>
    <cellStyle name="Entrée 4" xfId="18422" hidden="1" xr:uid="{00000000-0005-0000-0000-0000AA6E0000}"/>
    <cellStyle name="Entrée 4" xfId="18469" hidden="1" xr:uid="{00000000-0005-0000-0000-0000AB6E0000}"/>
    <cellStyle name="Entrée 4" xfId="18514" hidden="1" xr:uid="{00000000-0005-0000-0000-0000AC6E0000}"/>
    <cellStyle name="Entrée 4" xfId="18553" hidden="1" xr:uid="{00000000-0005-0000-0000-0000AD6E0000}"/>
    <cellStyle name="Entrée 4" xfId="18590" hidden="1" xr:uid="{00000000-0005-0000-0000-0000AE6E0000}"/>
    <cellStyle name="Entrée 4" xfId="18625" hidden="1" xr:uid="{00000000-0005-0000-0000-0000AF6E0000}"/>
    <cellStyle name="Entrée 4" xfId="18710" hidden="1" xr:uid="{00000000-0005-0000-0000-0000B06E0000}"/>
    <cellStyle name="Entrée 4" xfId="18677" hidden="1" xr:uid="{00000000-0005-0000-0000-0000B16E0000}"/>
    <cellStyle name="Entrée 4" xfId="18768" hidden="1" xr:uid="{00000000-0005-0000-0000-0000B26E0000}"/>
    <cellStyle name="Entrée 4" xfId="18660" hidden="1" xr:uid="{00000000-0005-0000-0000-0000B36E0000}"/>
    <cellStyle name="Entrée 4" xfId="18669" hidden="1" xr:uid="{00000000-0005-0000-0000-0000B46E0000}"/>
    <cellStyle name="Entrée 4" xfId="18692" hidden="1" xr:uid="{00000000-0005-0000-0000-0000B56E0000}"/>
    <cellStyle name="Entrée 4" xfId="18695" hidden="1" xr:uid="{00000000-0005-0000-0000-0000B66E0000}"/>
    <cellStyle name="Entrée 4" xfId="18687" hidden="1" xr:uid="{00000000-0005-0000-0000-0000B76E0000}"/>
    <cellStyle name="Entrée 4" xfId="19082" hidden="1" xr:uid="{00000000-0005-0000-0000-0000B86E0000}"/>
    <cellStyle name="Entrée 4" xfId="19245" hidden="1" xr:uid="{00000000-0005-0000-0000-0000B96E0000}"/>
    <cellStyle name="Entrée 4" xfId="19341" hidden="1" xr:uid="{00000000-0005-0000-0000-0000BA6E0000}"/>
    <cellStyle name="Entrée 4" xfId="19300" hidden="1" xr:uid="{00000000-0005-0000-0000-0000BB6E0000}"/>
    <cellStyle name="Entrée 4" xfId="19458" hidden="1" xr:uid="{00000000-0005-0000-0000-0000BC6E0000}"/>
    <cellStyle name="Entrée 4" xfId="19508" hidden="1" xr:uid="{00000000-0005-0000-0000-0000BD6E0000}"/>
    <cellStyle name="Entrée 4" xfId="19558" hidden="1" xr:uid="{00000000-0005-0000-0000-0000BE6E0000}"/>
    <cellStyle name="Entrée 4" xfId="19607" hidden="1" xr:uid="{00000000-0005-0000-0000-0000BF6E0000}"/>
    <cellStyle name="Entrée 4" xfId="19656" hidden="1" xr:uid="{00000000-0005-0000-0000-0000C06E0000}"/>
    <cellStyle name="Entrée 4" xfId="19704" hidden="1" xr:uid="{00000000-0005-0000-0000-0000C16E0000}"/>
    <cellStyle name="Entrée 4" xfId="19751" hidden="1" xr:uid="{00000000-0005-0000-0000-0000C26E0000}"/>
    <cellStyle name="Entrée 4" xfId="19796" hidden="1" xr:uid="{00000000-0005-0000-0000-0000C36E0000}"/>
    <cellStyle name="Entrée 4" xfId="19835" hidden="1" xr:uid="{00000000-0005-0000-0000-0000C46E0000}"/>
    <cellStyle name="Entrée 4" xfId="19872" hidden="1" xr:uid="{00000000-0005-0000-0000-0000C56E0000}"/>
    <cellStyle name="Entrée 4" xfId="19907" hidden="1" xr:uid="{00000000-0005-0000-0000-0000C66E0000}"/>
    <cellStyle name="Entrée 4" xfId="19987" hidden="1" xr:uid="{00000000-0005-0000-0000-0000C76E0000}"/>
    <cellStyle name="Entrée 4" xfId="19959" hidden="1" xr:uid="{00000000-0005-0000-0000-0000C86E0000}"/>
    <cellStyle name="Entrée 4" xfId="20044" hidden="1" xr:uid="{00000000-0005-0000-0000-0000C96E0000}"/>
    <cellStyle name="Entrée 4" xfId="19942" hidden="1" xr:uid="{00000000-0005-0000-0000-0000CA6E0000}"/>
    <cellStyle name="Entrée 4" xfId="19951" hidden="1" xr:uid="{00000000-0005-0000-0000-0000CB6E0000}"/>
    <cellStyle name="Entrée 4" xfId="19971" hidden="1" xr:uid="{00000000-0005-0000-0000-0000CC6E0000}"/>
    <cellStyle name="Entrée 4" xfId="19974" hidden="1" xr:uid="{00000000-0005-0000-0000-0000CD6E0000}"/>
    <cellStyle name="Entrée 4" xfId="19968" hidden="1" xr:uid="{00000000-0005-0000-0000-0000CE6E0000}"/>
    <cellStyle name="Entrée 4" xfId="20352" hidden="1" xr:uid="{00000000-0005-0000-0000-0000CF6E0000}"/>
    <cellStyle name="Entrée 4" xfId="19193" hidden="1" xr:uid="{00000000-0005-0000-0000-0000D06E0000}"/>
    <cellStyle name="Entrée 4" xfId="15531" hidden="1" xr:uid="{00000000-0005-0000-0000-0000D16E0000}"/>
    <cellStyle name="Entrée 4" xfId="15669" hidden="1" xr:uid="{00000000-0005-0000-0000-0000D26E0000}"/>
    <cellStyle name="Entrée 4" xfId="19129" hidden="1" xr:uid="{00000000-0005-0000-0000-0000D36E0000}"/>
    <cellStyle name="Entrée 4" xfId="20507" hidden="1" xr:uid="{00000000-0005-0000-0000-0000D46E0000}"/>
    <cellStyle name="Entrée 4" xfId="20557" hidden="1" xr:uid="{00000000-0005-0000-0000-0000D56E0000}"/>
    <cellStyle name="Entrée 4" xfId="20607" hidden="1" xr:uid="{00000000-0005-0000-0000-0000D66E0000}"/>
    <cellStyle name="Entrée 4" xfId="20656" hidden="1" xr:uid="{00000000-0005-0000-0000-0000D76E0000}"/>
    <cellStyle name="Entrée 4" xfId="20705" hidden="1" xr:uid="{00000000-0005-0000-0000-0000D86E0000}"/>
    <cellStyle name="Entrée 4" xfId="20753" hidden="1" xr:uid="{00000000-0005-0000-0000-0000D96E0000}"/>
    <cellStyle name="Entrée 4" xfId="20800" hidden="1" xr:uid="{00000000-0005-0000-0000-0000DA6E0000}"/>
    <cellStyle name="Entrée 4" xfId="20845" hidden="1" xr:uid="{00000000-0005-0000-0000-0000DB6E0000}"/>
    <cellStyle name="Entrée 4" xfId="20884" hidden="1" xr:uid="{00000000-0005-0000-0000-0000DC6E0000}"/>
    <cellStyle name="Entrée 4" xfId="20921" hidden="1" xr:uid="{00000000-0005-0000-0000-0000DD6E0000}"/>
    <cellStyle name="Entrée 4" xfId="20956" hidden="1" xr:uid="{00000000-0005-0000-0000-0000DE6E0000}"/>
    <cellStyle name="Entrée 4" xfId="21039" hidden="1" xr:uid="{00000000-0005-0000-0000-0000DF6E0000}"/>
    <cellStyle name="Entrée 4" xfId="21008" hidden="1" xr:uid="{00000000-0005-0000-0000-0000E06E0000}"/>
    <cellStyle name="Entrée 4" xfId="21097" hidden="1" xr:uid="{00000000-0005-0000-0000-0000E16E0000}"/>
    <cellStyle name="Entrée 4" xfId="20991" hidden="1" xr:uid="{00000000-0005-0000-0000-0000E26E0000}"/>
    <cellStyle name="Entrée 4" xfId="21000" hidden="1" xr:uid="{00000000-0005-0000-0000-0000E36E0000}"/>
    <cellStyle name="Entrée 4" xfId="21022" hidden="1" xr:uid="{00000000-0005-0000-0000-0000E46E0000}"/>
    <cellStyle name="Entrée 4" xfId="21025" hidden="1" xr:uid="{00000000-0005-0000-0000-0000E56E0000}"/>
    <cellStyle name="Entrée 4" xfId="21017" hidden="1" xr:uid="{00000000-0005-0000-0000-0000E66E0000}"/>
    <cellStyle name="Entrée 4" xfId="21408" hidden="1" xr:uid="{00000000-0005-0000-0000-0000E76E0000}"/>
    <cellStyle name="Entrée 4" xfId="21566" hidden="1" xr:uid="{00000000-0005-0000-0000-0000E86E0000}"/>
    <cellStyle name="Entrée 4" xfId="21662" hidden="1" xr:uid="{00000000-0005-0000-0000-0000E96E0000}"/>
    <cellStyle name="Entrée 4" xfId="21621" hidden="1" xr:uid="{00000000-0005-0000-0000-0000EA6E0000}"/>
    <cellStyle name="Entrée 4" xfId="21779" hidden="1" xr:uid="{00000000-0005-0000-0000-0000EB6E0000}"/>
    <cellStyle name="Entrée 4" xfId="21829" hidden="1" xr:uid="{00000000-0005-0000-0000-0000EC6E0000}"/>
    <cellStyle name="Entrée 4" xfId="21879" hidden="1" xr:uid="{00000000-0005-0000-0000-0000ED6E0000}"/>
    <cellStyle name="Entrée 4" xfId="21928" hidden="1" xr:uid="{00000000-0005-0000-0000-0000EE6E0000}"/>
    <cellStyle name="Entrée 4" xfId="21977" hidden="1" xr:uid="{00000000-0005-0000-0000-0000EF6E0000}"/>
    <cellStyle name="Entrée 4" xfId="22025" hidden="1" xr:uid="{00000000-0005-0000-0000-0000F06E0000}"/>
    <cellStyle name="Entrée 4" xfId="22072" hidden="1" xr:uid="{00000000-0005-0000-0000-0000F16E0000}"/>
    <cellStyle name="Entrée 4" xfId="22117" hidden="1" xr:uid="{00000000-0005-0000-0000-0000F26E0000}"/>
    <cellStyle name="Entrée 4" xfId="22156" hidden="1" xr:uid="{00000000-0005-0000-0000-0000F36E0000}"/>
    <cellStyle name="Entrée 4" xfId="22193" hidden="1" xr:uid="{00000000-0005-0000-0000-0000F46E0000}"/>
    <cellStyle name="Entrée 4" xfId="22228" hidden="1" xr:uid="{00000000-0005-0000-0000-0000F56E0000}"/>
    <cellStyle name="Entrée 4" xfId="22309" hidden="1" xr:uid="{00000000-0005-0000-0000-0000F66E0000}"/>
    <cellStyle name="Entrée 4" xfId="22280" hidden="1" xr:uid="{00000000-0005-0000-0000-0000F76E0000}"/>
    <cellStyle name="Entrée 4" xfId="22366" hidden="1" xr:uid="{00000000-0005-0000-0000-0000F86E0000}"/>
    <cellStyle name="Entrée 4" xfId="22263" hidden="1" xr:uid="{00000000-0005-0000-0000-0000F96E0000}"/>
    <cellStyle name="Entrée 4" xfId="22272" hidden="1" xr:uid="{00000000-0005-0000-0000-0000FA6E0000}"/>
    <cellStyle name="Entrée 4" xfId="22292" hidden="1" xr:uid="{00000000-0005-0000-0000-0000FB6E0000}"/>
    <cellStyle name="Entrée 4" xfId="22295" hidden="1" xr:uid="{00000000-0005-0000-0000-0000FC6E0000}"/>
    <cellStyle name="Entrée 4" xfId="22289" hidden="1" xr:uid="{00000000-0005-0000-0000-0000FD6E0000}"/>
    <cellStyle name="Entrée 4" xfId="22674" hidden="1" xr:uid="{00000000-0005-0000-0000-0000FE6E0000}"/>
    <cellStyle name="Entrée 4" xfId="21514" hidden="1" xr:uid="{00000000-0005-0000-0000-0000FF6E0000}"/>
    <cellStyle name="Entrée 4" xfId="21482" hidden="1" xr:uid="{00000000-0005-0000-0000-0000006F0000}"/>
    <cellStyle name="Entrée 4" xfId="19174" hidden="1" xr:uid="{00000000-0005-0000-0000-0000016F0000}"/>
    <cellStyle name="Entrée 4" xfId="15986" hidden="1" xr:uid="{00000000-0005-0000-0000-0000026F0000}"/>
    <cellStyle name="Entrée 4" xfId="22822" hidden="1" xr:uid="{00000000-0005-0000-0000-0000036F0000}"/>
    <cellStyle name="Entrée 4" xfId="22872" hidden="1" xr:uid="{00000000-0005-0000-0000-0000046F0000}"/>
    <cellStyle name="Entrée 4" xfId="22922" hidden="1" xr:uid="{00000000-0005-0000-0000-0000056F0000}"/>
    <cellStyle name="Entrée 4" xfId="22970" hidden="1" xr:uid="{00000000-0005-0000-0000-0000066F0000}"/>
    <cellStyle name="Entrée 4" xfId="23019" hidden="1" xr:uid="{00000000-0005-0000-0000-0000076F0000}"/>
    <cellStyle name="Entrée 4" xfId="23066" hidden="1" xr:uid="{00000000-0005-0000-0000-0000086F0000}"/>
    <cellStyle name="Entrée 4" xfId="23113" hidden="1" xr:uid="{00000000-0005-0000-0000-0000096F0000}"/>
    <cellStyle name="Entrée 4" xfId="23158" hidden="1" xr:uid="{00000000-0005-0000-0000-00000A6F0000}"/>
    <cellStyle name="Entrée 4" xfId="23197" hidden="1" xr:uid="{00000000-0005-0000-0000-00000B6F0000}"/>
    <cellStyle name="Entrée 4" xfId="23234" hidden="1" xr:uid="{00000000-0005-0000-0000-00000C6F0000}"/>
    <cellStyle name="Entrée 4" xfId="23269" hidden="1" xr:uid="{00000000-0005-0000-0000-00000D6F0000}"/>
    <cellStyle name="Entrée 4" xfId="23351" hidden="1" xr:uid="{00000000-0005-0000-0000-00000E6F0000}"/>
    <cellStyle name="Entrée 4" xfId="23321" hidden="1" xr:uid="{00000000-0005-0000-0000-00000F6F0000}"/>
    <cellStyle name="Entrée 4" xfId="23409" hidden="1" xr:uid="{00000000-0005-0000-0000-0000106F0000}"/>
    <cellStyle name="Entrée 4" xfId="23304" hidden="1" xr:uid="{00000000-0005-0000-0000-0000116F0000}"/>
    <cellStyle name="Entrée 4" xfId="23313" hidden="1" xr:uid="{00000000-0005-0000-0000-0000126F0000}"/>
    <cellStyle name="Entrée 4" xfId="23335" hidden="1" xr:uid="{00000000-0005-0000-0000-0000136F0000}"/>
    <cellStyle name="Entrée 4" xfId="23338" hidden="1" xr:uid="{00000000-0005-0000-0000-0000146F0000}"/>
    <cellStyle name="Entrée 4" xfId="23330" hidden="1" xr:uid="{00000000-0005-0000-0000-0000156F0000}"/>
    <cellStyle name="Entrée 4" xfId="23716" hidden="1" xr:uid="{00000000-0005-0000-0000-0000166F0000}"/>
    <cellStyle name="Entrée 4" xfId="23867" hidden="1" xr:uid="{00000000-0005-0000-0000-0000176F0000}"/>
    <cellStyle name="Entrée 4" xfId="23962" hidden="1" xr:uid="{00000000-0005-0000-0000-0000186F0000}"/>
    <cellStyle name="Entrée 4" xfId="23921" hidden="1" xr:uid="{00000000-0005-0000-0000-0000196F0000}"/>
    <cellStyle name="Entrée 4" xfId="24079" hidden="1" xr:uid="{00000000-0005-0000-0000-00001A6F0000}"/>
    <cellStyle name="Entrée 4" xfId="24129" hidden="1" xr:uid="{00000000-0005-0000-0000-00001B6F0000}"/>
    <cellStyle name="Entrée 4" xfId="24179" hidden="1" xr:uid="{00000000-0005-0000-0000-00001C6F0000}"/>
    <cellStyle name="Entrée 4" xfId="24228" hidden="1" xr:uid="{00000000-0005-0000-0000-00001D6F0000}"/>
    <cellStyle name="Entrée 4" xfId="24277" hidden="1" xr:uid="{00000000-0005-0000-0000-00001E6F0000}"/>
    <cellStyle name="Entrée 4" xfId="24325" hidden="1" xr:uid="{00000000-0005-0000-0000-00001F6F0000}"/>
    <cellStyle name="Entrée 4" xfId="24372" hidden="1" xr:uid="{00000000-0005-0000-0000-0000206F0000}"/>
    <cellStyle name="Entrée 4" xfId="24417" hidden="1" xr:uid="{00000000-0005-0000-0000-0000216F0000}"/>
    <cellStyle name="Entrée 4" xfId="24456" hidden="1" xr:uid="{00000000-0005-0000-0000-0000226F0000}"/>
    <cellStyle name="Entrée 4" xfId="24493" hidden="1" xr:uid="{00000000-0005-0000-0000-0000236F0000}"/>
    <cellStyle name="Entrée 4" xfId="24528" hidden="1" xr:uid="{00000000-0005-0000-0000-0000246F0000}"/>
    <cellStyle name="Entrée 4" xfId="24609" hidden="1" xr:uid="{00000000-0005-0000-0000-0000256F0000}"/>
    <cellStyle name="Entrée 4" xfId="24580" hidden="1" xr:uid="{00000000-0005-0000-0000-0000266F0000}"/>
    <cellStyle name="Entrée 4" xfId="24666" hidden="1" xr:uid="{00000000-0005-0000-0000-0000276F0000}"/>
    <cellStyle name="Entrée 4" xfId="24563" hidden="1" xr:uid="{00000000-0005-0000-0000-0000286F0000}"/>
    <cellStyle name="Entrée 4" xfId="24572" hidden="1" xr:uid="{00000000-0005-0000-0000-0000296F0000}"/>
    <cellStyle name="Entrée 4" xfId="24592" hidden="1" xr:uid="{00000000-0005-0000-0000-00002A6F0000}"/>
    <cellStyle name="Entrée 4" xfId="24595" hidden="1" xr:uid="{00000000-0005-0000-0000-00002B6F0000}"/>
    <cellStyle name="Entrée 4" xfId="24589" hidden="1" xr:uid="{00000000-0005-0000-0000-00002C6F0000}"/>
    <cellStyle name="Entrée 4" xfId="24972" hidden="1" xr:uid="{00000000-0005-0000-0000-00002D6F0000}"/>
    <cellStyle name="Entrée 4" xfId="23815" hidden="1" xr:uid="{00000000-0005-0000-0000-00002E6F0000}"/>
    <cellStyle name="Entrée 4" xfId="23787" hidden="1" xr:uid="{00000000-0005-0000-0000-00002F6F0000}"/>
    <cellStyle name="Entrée 4" xfId="19290" hidden="1" xr:uid="{00000000-0005-0000-0000-0000306F0000}"/>
    <cellStyle name="Entrée 4" xfId="20883" hidden="1" xr:uid="{00000000-0005-0000-0000-0000316F0000}"/>
    <cellStyle name="Entrée 4" xfId="25121" hidden="1" xr:uid="{00000000-0005-0000-0000-0000326F0000}"/>
    <cellStyle name="Entrée 4" xfId="25171" hidden="1" xr:uid="{00000000-0005-0000-0000-0000336F0000}"/>
    <cellStyle name="Entrée 4" xfId="25221" hidden="1" xr:uid="{00000000-0005-0000-0000-0000346F0000}"/>
    <cellStyle name="Entrée 4" xfId="25270" hidden="1" xr:uid="{00000000-0005-0000-0000-0000356F0000}"/>
    <cellStyle name="Entrée 4" xfId="25319" hidden="1" xr:uid="{00000000-0005-0000-0000-0000366F0000}"/>
    <cellStyle name="Entrée 4" xfId="25367" hidden="1" xr:uid="{00000000-0005-0000-0000-0000376F0000}"/>
    <cellStyle name="Entrée 4" xfId="25413" hidden="1" xr:uid="{00000000-0005-0000-0000-0000386F0000}"/>
    <cellStyle name="Entrée 4" xfId="25457" hidden="1" xr:uid="{00000000-0005-0000-0000-0000396F0000}"/>
    <cellStyle name="Entrée 4" xfId="25495" hidden="1" xr:uid="{00000000-0005-0000-0000-00003A6F0000}"/>
    <cellStyle name="Entrée 4" xfId="25532" hidden="1" xr:uid="{00000000-0005-0000-0000-00003B6F0000}"/>
    <cellStyle name="Entrée 4" xfId="25567" hidden="1" xr:uid="{00000000-0005-0000-0000-00003C6F0000}"/>
    <cellStyle name="Entrée 4" xfId="25647" hidden="1" xr:uid="{00000000-0005-0000-0000-00003D6F0000}"/>
    <cellStyle name="Entrée 4" xfId="25619" hidden="1" xr:uid="{00000000-0005-0000-0000-00003E6F0000}"/>
    <cellStyle name="Entrée 4" xfId="25705" hidden="1" xr:uid="{00000000-0005-0000-0000-00003F6F0000}"/>
    <cellStyle name="Entrée 4" xfId="25602" hidden="1" xr:uid="{00000000-0005-0000-0000-0000406F0000}"/>
    <cellStyle name="Entrée 4" xfId="25611" hidden="1" xr:uid="{00000000-0005-0000-0000-0000416F0000}"/>
    <cellStyle name="Entrée 4" xfId="25632" hidden="1" xr:uid="{00000000-0005-0000-0000-0000426F0000}"/>
    <cellStyle name="Entrée 4" xfId="25635" hidden="1" xr:uid="{00000000-0005-0000-0000-0000436F0000}"/>
    <cellStyle name="Entrée 4" xfId="25628" hidden="1" xr:uid="{00000000-0005-0000-0000-0000446F0000}"/>
    <cellStyle name="Entrée 4" xfId="26010" hidden="1" xr:uid="{00000000-0005-0000-0000-0000456F0000}"/>
    <cellStyle name="Entrée 4" xfId="26132" hidden="1" xr:uid="{00000000-0005-0000-0000-0000466F0000}"/>
    <cellStyle name="Entrée 4" xfId="26227" hidden="1" xr:uid="{00000000-0005-0000-0000-0000476F0000}"/>
    <cellStyle name="Entrée 4" xfId="26186" hidden="1" xr:uid="{00000000-0005-0000-0000-0000486F0000}"/>
    <cellStyle name="Entrée 4" xfId="26344" hidden="1" xr:uid="{00000000-0005-0000-0000-0000496F0000}"/>
    <cellStyle name="Entrée 4" xfId="26394" hidden="1" xr:uid="{00000000-0005-0000-0000-00004A6F0000}"/>
    <cellStyle name="Entrée 4" xfId="26444" hidden="1" xr:uid="{00000000-0005-0000-0000-00004B6F0000}"/>
    <cellStyle name="Entrée 4" xfId="26493" hidden="1" xr:uid="{00000000-0005-0000-0000-00004C6F0000}"/>
    <cellStyle name="Entrée 4" xfId="26542" hidden="1" xr:uid="{00000000-0005-0000-0000-00004D6F0000}"/>
    <cellStyle name="Entrée 4" xfId="26590" hidden="1" xr:uid="{00000000-0005-0000-0000-00004E6F0000}"/>
    <cellStyle name="Entrée 4" xfId="26637" hidden="1" xr:uid="{00000000-0005-0000-0000-00004F6F0000}"/>
    <cellStyle name="Entrée 4" xfId="26682" hidden="1" xr:uid="{00000000-0005-0000-0000-0000506F0000}"/>
    <cellStyle name="Entrée 4" xfId="26721" hidden="1" xr:uid="{00000000-0005-0000-0000-0000516F0000}"/>
    <cellStyle name="Entrée 4" xfId="26758" hidden="1" xr:uid="{00000000-0005-0000-0000-0000526F0000}"/>
    <cellStyle name="Entrée 4" xfId="26793" hidden="1" xr:uid="{00000000-0005-0000-0000-0000536F0000}"/>
    <cellStyle name="Entrée 4" xfId="26873" hidden="1" xr:uid="{00000000-0005-0000-0000-0000546F0000}"/>
    <cellStyle name="Entrée 4" xfId="26845" hidden="1" xr:uid="{00000000-0005-0000-0000-0000556F0000}"/>
    <cellStyle name="Entrée 4" xfId="26930" hidden="1" xr:uid="{00000000-0005-0000-0000-0000566F0000}"/>
    <cellStyle name="Entrée 4" xfId="26828" hidden="1" xr:uid="{00000000-0005-0000-0000-0000576F0000}"/>
    <cellStyle name="Entrée 4" xfId="26837" hidden="1" xr:uid="{00000000-0005-0000-0000-0000586F0000}"/>
    <cellStyle name="Entrée 4" xfId="26857" hidden="1" xr:uid="{00000000-0005-0000-0000-0000596F0000}"/>
    <cellStyle name="Entrée 4" xfId="26860" hidden="1" xr:uid="{00000000-0005-0000-0000-00005A6F0000}"/>
    <cellStyle name="Entrée 4" xfId="26854" hidden="1" xr:uid="{00000000-0005-0000-0000-00005B6F0000}"/>
    <cellStyle name="Entrée 4" xfId="27234" hidden="1" xr:uid="{00000000-0005-0000-0000-00005C6F0000}"/>
    <cellStyle name="Entrée 4" xfId="26081" hidden="1" xr:uid="{00000000-0005-0000-0000-00005D6F0000}"/>
    <cellStyle name="Entrée 4" xfId="26069" hidden="1" xr:uid="{00000000-0005-0000-0000-00005E6F0000}"/>
    <cellStyle name="Entrée 4" xfId="23799" hidden="1" xr:uid="{00000000-0005-0000-0000-00005F6F0000}"/>
    <cellStyle name="Entrée 4" xfId="23780" hidden="1" xr:uid="{00000000-0005-0000-0000-0000606F0000}"/>
    <cellStyle name="Entrée 4" xfId="27355" hidden="1" xr:uid="{00000000-0005-0000-0000-0000616F0000}"/>
    <cellStyle name="Entrée 4" xfId="27404" hidden="1" xr:uid="{00000000-0005-0000-0000-0000626F0000}"/>
    <cellStyle name="Entrée 4" xfId="27453" hidden="1" xr:uid="{00000000-0005-0000-0000-0000636F0000}"/>
    <cellStyle name="Entrée 4" xfId="27501" hidden="1" xr:uid="{00000000-0005-0000-0000-0000646F0000}"/>
    <cellStyle name="Entrée 4" xfId="27549" hidden="1" xr:uid="{00000000-0005-0000-0000-0000656F0000}"/>
    <cellStyle name="Entrée 4" xfId="27596" hidden="1" xr:uid="{00000000-0005-0000-0000-0000666F0000}"/>
    <cellStyle name="Entrée 4" xfId="27643" hidden="1" xr:uid="{00000000-0005-0000-0000-0000676F0000}"/>
    <cellStyle name="Entrée 4" xfId="27688" hidden="1" xr:uid="{00000000-0005-0000-0000-0000686F0000}"/>
    <cellStyle name="Entrée 4" xfId="27727" hidden="1" xr:uid="{00000000-0005-0000-0000-0000696F0000}"/>
    <cellStyle name="Entrée 4" xfId="27764" hidden="1" xr:uid="{00000000-0005-0000-0000-00006A6F0000}"/>
    <cellStyle name="Entrée 4" xfId="27799" hidden="1" xr:uid="{00000000-0005-0000-0000-00006B6F0000}"/>
    <cellStyle name="Entrée 4" xfId="27878" hidden="1" xr:uid="{00000000-0005-0000-0000-00006C6F0000}"/>
    <cellStyle name="Entrée 4" xfId="27851" hidden="1" xr:uid="{00000000-0005-0000-0000-00006D6F0000}"/>
    <cellStyle name="Entrée 4" xfId="27935" hidden="1" xr:uid="{00000000-0005-0000-0000-00006E6F0000}"/>
    <cellStyle name="Entrée 4" xfId="27834" hidden="1" xr:uid="{00000000-0005-0000-0000-00006F6F0000}"/>
    <cellStyle name="Entrée 4" xfId="27843" hidden="1" xr:uid="{00000000-0005-0000-0000-0000706F0000}"/>
    <cellStyle name="Entrée 4" xfId="27863" hidden="1" xr:uid="{00000000-0005-0000-0000-0000716F0000}"/>
    <cellStyle name="Entrée 4" xfId="27866" hidden="1" xr:uid="{00000000-0005-0000-0000-0000726F0000}"/>
    <cellStyle name="Entrée 4" xfId="27860" hidden="1" xr:uid="{00000000-0005-0000-0000-0000736F0000}"/>
    <cellStyle name="Entrée 4" xfId="28239" hidden="1" xr:uid="{00000000-0005-0000-0000-0000746F0000}"/>
    <cellStyle name="Entrée 4" xfId="28339" hidden="1" xr:uid="{00000000-0005-0000-0000-0000756F0000}"/>
    <cellStyle name="Entrée 4" xfId="28433" hidden="1" xr:uid="{00000000-0005-0000-0000-0000766F0000}"/>
    <cellStyle name="Entrée 4" xfId="28393" hidden="1" xr:uid="{00000000-0005-0000-0000-0000776F0000}"/>
    <cellStyle name="Entrée 4" xfId="28550" hidden="1" xr:uid="{00000000-0005-0000-0000-0000786F0000}"/>
    <cellStyle name="Entrée 4" xfId="28600" hidden="1" xr:uid="{00000000-0005-0000-0000-0000796F0000}"/>
    <cellStyle name="Entrée 4" xfId="28650" hidden="1" xr:uid="{00000000-0005-0000-0000-00007A6F0000}"/>
    <cellStyle name="Entrée 4" xfId="28699" hidden="1" xr:uid="{00000000-0005-0000-0000-00007B6F0000}"/>
    <cellStyle name="Entrée 4" xfId="28748" hidden="1" xr:uid="{00000000-0005-0000-0000-00007C6F0000}"/>
    <cellStyle name="Entrée 4" xfId="28796" hidden="1" xr:uid="{00000000-0005-0000-0000-00007D6F0000}"/>
    <cellStyle name="Entrée 4" xfId="28843" hidden="1" xr:uid="{00000000-0005-0000-0000-00007E6F0000}"/>
    <cellStyle name="Entrée 4" xfId="28888" hidden="1" xr:uid="{00000000-0005-0000-0000-00007F6F0000}"/>
    <cellStyle name="Entrée 4" xfId="28927" hidden="1" xr:uid="{00000000-0005-0000-0000-0000806F0000}"/>
    <cellStyle name="Entrée 4" xfId="28964" hidden="1" xr:uid="{00000000-0005-0000-0000-0000816F0000}"/>
    <cellStyle name="Entrée 4" xfId="28999" hidden="1" xr:uid="{00000000-0005-0000-0000-0000826F0000}"/>
    <cellStyle name="Entrée 4" xfId="29078" hidden="1" xr:uid="{00000000-0005-0000-0000-0000836F0000}"/>
    <cellStyle name="Entrée 4" xfId="29051" hidden="1" xr:uid="{00000000-0005-0000-0000-0000846F0000}"/>
    <cellStyle name="Entrée 4" xfId="29135" hidden="1" xr:uid="{00000000-0005-0000-0000-0000856F0000}"/>
    <cellStyle name="Entrée 4" xfId="29034" hidden="1" xr:uid="{00000000-0005-0000-0000-0000866F0000}"/>
    <cellStyle name="Entrée 4" xfId="29043" hidden="1" xr:uid="{00000000-0005-0000-0000-0000876F0000}"/>
    <cellStyle name="Entrée 4" xfId="29063" hidden="1" xr:uid="{00000000-0005-0000-0000-0000886F0000}"/>
    <cellStyle name="Entrée 4" xfId="29066" hidden="1" xr:uid="{00000000-0005-0000-0000-0000896F0000}"/>
    <cellStyle name="Entrée 4" xfId="29060" hidden="1" xr:uid="{00000000-0005-0000-0000-00008A6F0000}"/>
    <cellStyle name="Entrée 4" xfId="29439" hidden="1" xr:uid="{00000000-0005-0000-0000-00008B6F0000}"/>
    <cellStyle name="Entrée 4" xfId="28289" hidden="1" xr:uid="{00000000-0005-0000-0000-00008C6F0000}"/>
    <cellStyle name="Entrée 4" xfId="29492" hidden="1" xr:uid="{00000000-0005-0000-0000-00008D6F0000}"/>
    <cellStyle name="Entrée 4" xfId="29575" hidden="1" xr:uid="{00000000-0005-0000-0000-00008E6F0000}"/>
    <cellStyle name="Entrée 4" xfId="29538" hidden="1" xr:uid="{00000000-0005-0000-0000-00008F6F0000}"/>
    <cellStyle name="Entrée 4" xfId="29691" hidden="1" xr:uid="{00000000-0005-0000-0000-0000906F0000}"/>
    <cellStyle name="Entrée 4" xfId="29740" hidden="1" xr:uid="{00000000-0005-0000-0000-0000916F0000}"/>
    <cellStyle name="Entrée 4" xfId="29789" hidden="1" xr:uid="{00000000-0005-0000-0000-0000926F0000}"/>
    <cellStyle name="Entrée 4" xfId="29837" hidden="1" xr:uid="{00000000-0005-0000-0000-0000936F0000}"/>
    <cellStyle name="Entrée 4" xfId="29885" hidden="1" xr:uid="{00000000-0005-0000-0000-0000946F0000}"/>
    <cellStyle name="Entrée 4" xfId="29932" hidden="1" xr:uid="{00000000-0005-0000-0000-0000956F0000}"/>
    <cellStyle name="Entrée 4" xfId="29978" hidden="1" xr:uid="{00000000-0005-0000-0000-0000966F0000}"/>
    <cellStyle name="Entrée 4" xfId="30022" hidden="1" xr:uid="{00000000-0005-0000-0000-0000976F0000}"/>
    <cellStyle name="Entrée 4" xfId="30060" hidden="1" xr:uid="{00000000-0005-0000-0000-0000986F0000}"/>
    <cellStyle name="Entrée 4" xfId="30097" hidden="1" xr:uid="{00000000-0005-0000-0000-0000996F0000}"/>
    <cellStyle name="Entrée 4" xfId="30132" hidden="1" xr:uid="{00000000-0005-0000-0000-00009A6F0000}"/>
    <cellStyle name="Entrée 4" xfId="30210" hidden="1" xr:uid="{00000000-0005-0000-0000-00009B6F0000}"/>
    <cellStyle name="Entrée 4" xfId="30184" hidden="1" xr:uid="{00000000-0005-0000-0000-00009C6F0000}"/>
    <cellStyle name="Entrée 4" xfId="30267" hidden="1" xr:uid="{00000000-0005-0000-0000-00009D6F0000}"/>
    <cellStyle name="Entrée 4" xfId="30167" hidden="1" xr:uid="{00000000-0005-0000-0000-00009E6F0000}"/>
    <cellStyle name="Entrée 4" xfId="30176" hidden="1" xr:uid="{00000000-0005-0000-0000-00009F6F0000}"/>
    <cellStyle name="Entrée 4" xfId="30196" hidden="1" xr:uid="{00000000-0005-0000-0000-0000A06F0000}"/>
    <cellStyle name="Entrée 4" xfId="30199" hidden="1" xr:uid="{00000000-0005-0000-0000-0000A16F0000}"/>
    <cellStyle name="Entrée 4" xfId="30193" hidden="1" xr:uid="{00000000-0005-0000-0000-0000A26F0000}"/>
    <cellStyle name="Entrée 4" xfId="30571" hidden="1" xr:uid="{00000000-0005-0000-0000-0000A36F0000}"/>
    <cellStyle name="Entrée 4" xfId="30671" hidden="1" xr:uid="{00000000-0005-0000-0000-0000A46F0000}"/>
    <cellStyle name="Entrée 4" xfId="30765" hidden="1" xr:uid="{00000000-0005-0000-0000-0000A56F0000}"/>
    <cellStyle name="Entrée 4" xfId="30725" hidden="1" xr:uid="{00000000-0005-0000-0000-0000A66F0000}"/>
    <cellStyle name="Entrée 4" xfId="30882" hidden="1" xr:uid="{00000000-0005-0000-0000-0000A76F0000}"/>
    <cellStyle name="Entrée 4" xfId="30932" hidden="1" xr:uid="{00000000-0005-0000-0000-0000A86F0000}"/>
    <cellStyle name="Entrée 4" xfId="30982" hidden="1" xr:uid="{00000000-0005-0000-0000-0000A96F0000}"/>
    <cellStyle name="Entrée 4" xfId="31031" hidden="1" xr:uid="{00000000-0005-0000-0000-0000AA6F0000}"/>
    <cellStyle name="Entrée 4" xfId="31080" hidden="1" xr:uid="{00000000-0005-0000-0000-0000AB6F0000}"/>
    <cellStyle name="Entrée 4" xfId="31128" hidden="1" xr:uid="{00000000-0005-0000-0000-0000AC6F0000}"/>
    <cellStyle name="Entrée 4" xfId="31175" hidden="1" xr:uid="{00000000-0005-0000-0000-0000AD6F0000}"/>
    <cellStyle name="Entrée 4" xfId="31220" hidden="1" xr:uid="{00000000-0005-0000-0000-0000AE6F0000}"/>
    <cellStyle name="Entrée 4" xfId="31259" hidden="1" xr:uid="{00000000-0005-0000-0000-0000AF6F0000}"/>
    <cellStyle name="Entrée 4" xfId="31296" hidden="1" xr:uid="{00000000-0005-0000-0000-0000B06F0000}"/>
    <cellStyle name="Entrée 4" xfId="31331" hidden="1" xr:uid="{00000000-0005-0000-0000-0000B16F0000}"/>
    <cellStyle name="Entrée 4" xfId="31410" hidden="1" xr:uid="{00000000-0005-0000-0000-0000B26F0000}"/>
    <cellStyle name="Entrée 4" xfId="31383" hidden="1" xr:uid="{00000000-0005-0000-0000-0000B36F0000}"/>
    <cellStyle name="Entrée 4" xfId="31467" hidden="1" xr:uid="{00000000-0005-0000-0000-0000B46F0000}"/>
    <cellStyle name="Entrée 4" xfId="31366" hidden="1" xr:uid="{00000000-0005-0000-0000-0000B56F0000}"/>
    <cellStyle name="Entrée 4" xfId="31375" hidden="1" xr:uid="{00000000-0005-0000-0000-0000B66F0000}"/>
    <cellStyle name="Entrée 4" xfId="31395" hidden="1" xr:uid="{00000000-0005-0000-0000-0000B76F0000}"/>
    <cellStyle name="Entrée 4" xfId="31398" hidden="1" xr:uid="{00000000-0005-0000-0000-0000B86F0000}"/>
    <cellStyle name="Entrée 4" xfId="31392" hidden="1" xr:uid="{00000000-0005-0000-0000-0000B96F0000}"/>
    <cellStyle name="Entrée 4" xfId="31771" hidden="1" xr:uid="{00000000-0005-0000-0000-0000BA6F0000}"/>
    <cellStyle name="Entrée 4" xfId="30621" xr:uid="{00000000-0005-0000-0000-0000BB6F0000}"/>
    <cellStyle name="Entrée 5" xfId="125" hidden="1" xr:uid="{00000000-0005-0000-0000-0000BC6F0000}"/>
    <cellStyle name="Entrée 5" xfId="231" hidden="1" xr:uid="{00000000-0005-0000-0000-0000BD6F0000}"/>
    <cellStyle name="Entrée 5" xfId="313" hidden="1" xr:uid="{00000000-0005-0000-0000-0000BE6F0000}"/>
    <cellStyle name="Entrée 5" xfId="363" hidden="1" xr:uid="{00000000-0005-0000-0000-0000BF6F0000}"/>
    <cellStyle name="Entrée 5" xfId="413" hidden="1" xr:uid="{00000000-0005-0000-0000-0000C06F0000}"/>
    <cellStyle name="Entrée 5" xfId="463" hidden="1" xr:uid="{00000000-0005-0000-0000-0000C16F0000}"/>
    <cellStyle name="Entrée 5" xfId="512" hidden="1" xr:uid="{00000000-0005-0000-0000-0000C26F0000}"/>
    <cellStyle name="Entrée 5" xfId="561" hidden="1" xr:uid="{00000000-0005-0000-0000-0000C36F0000}"/>
    <cellStyle name="Entrée 5" xfId="608" hidden="1" xr:uid="{00000000-0005-0000-0000-0000C46F0000}"/>
    <cellStyle name="Entrée 5" xfId="655" hidden="1" xr:uid="{00000000-0005-0000-0000-0000C56F0000}"/>
    <cellStyle name="Entrée 5" xfId="700" hidden="1" xr:uid="{00000000-0005-0000-0000-0000C66F0000}"/>
    <cellStyle name="Entrée 5" xfId="739" hidden="1" xr:uid="{00000000-0005-0000-0000-0000C76F0000}"/>
    <cellStyle name="Entrée 5" xfId="776" hidden="1" xr:uid="{00000000-0005-0000-0000-0000C86F0000}"/>
    <cellStyle name="Entrée 5" xfId="810" hidden="1" xr:uid="{00000000-0005-0000-0000-0000C96F0000}"/>
    <cellStyle name="Entrée 5" xfId="883" hidden="1" xr:uid="{00000000-0005-0000-0000-0000CA6F0000}"/>
    <cellStyle name="Entrée 5" xfId="957" hidden="1" xr:uid="{00000000-0005-0000-0000-0000CB6F0000}"/>
    <cellStyle name="Entrée 5" xfId="1022" hidden="1" xr:uid="{00000000-0005-0000-0000-0000CC6F0000}"/>
    <cellStyle name="Entrée 5" xfId="1068" hidden="1" xr:uid="{00000000-0005-0000-0000-0000CD6F0000}"/>
    <cellStyle name="Entrée 5" xfId="1112" hidden="1" xr:uid="{00000000-0005-0000-0000-0000CE6F0000}"/>
    <cellStyle name="Entrée 5" xfId="1151" hidden="1" xr:uid="{00000000-0005-0000-0000-0000CF6F0000}"/>
    <cellStyle name="Entrée 5" xfId="1187" hidden="1" xr:uid="{00000000-0005-0000-0000-0000D06F0000}"/>
    <cellStyle name="Entrée 5" xfId="1222" hidden="1" xr:uid="{00000000-0005-0000-0000-0000D16F0000}"/>
    <cellStyle name="Entrée 5" xfId="1254" hidden="1" xr:uid="{00000000-0005-0000-0000-0000D26F0000}"/>
    <cellStyle name="Entrée 5" xfId="1501" hidden="1" xr:uid="{00000000-0005-0000-0000-0000D36F0000}"/>
    <cellStyle name="Entrée 5" xfId="1607" hidden="1" xr:uid="{00000000-0005-0000-0000-0000D46F0000}"/>
    <cellStyle name="Entrée 5" xfId="1689" hidden="1" xr:uid="{00000000-0005-0000-0000-0000D56F0000}"/>
    <cellStyle name="Entrée 5" xfId="1739" hidden="1" xr:uid="{00000000-0005-0000-0000-0000D66F0000}"/>
    <cellStyle name="Entrée 5" xfId="1789" hidden="1" xr:uid="{00000000-0005-0000-0000-0000D76F0000}"/>
    <cellStyle name="Entrée 5" xfId="1839" hidden="1" xr:uid="{00000000-0005-0000-0000-0000D86F0000}"/>
    <cellStyle name="Entrée 5" xfId="1888" hidden="1" xr:uid="{00000000-0005-0000-0000-0000D96F0000}"/>
    <cellStyle name="Entrée 5" xfId="1937" hidden="1" xr:uid="{00000000-0005-0000-0000-0000DA6F0000}"/>
    <cellStyle name="Entrée 5" xfId="1984" hidden="1" xr:uid="{00000000-0005-0000-0000-0000DB6F0000}"/>
    <cellStyle name="Entrée 5" xfId="2031" hidden="1" xr:uid="{00000000-0005-0000-0000-0000DC6F0000}"/>
    <cellStyle name="Entrée 5" xfId="2076" hidden="1" xr:uid="{00000000-0005-0000-0000-0000DD6F0000}"/>
    <cellStyle name="Entrée 5" xfId="2115" hidden="1" xr:uid="{00000000-0005-0000-0000-0000DE6F0000}"/>
    <cellStyle name="Entrée 5" xfId="2152" hidden="1" xr:uid="{00000000-0005-0000-0000-0000DF6F0000}"/>
    <cellStyle name="Entrée 5" xfId="2186" hidden="1" xr:uid="{00000000-0005-0000-0000-0000E06F0000}"/>
    <cellStyle name="Entrée 5" xfId="2259" hidden="1" xr:uid="{00000000-0005-0000-0000-0000E16F0000}"/>
    <cellStyle name="Entrée 5" xfId="2333" hidden="1" xr:uid="{00000000-0005-0000-0000-0000E26F0000}"/>
    <cellStyle name="Entrée 5" xfId="2398" hidden="1" xr:uid="{00000000-0005-0000-0000-0000E36F0000}"/>
    <cellStyle name="Entrée 5" xfId="2444" hidden="1" xr:uid="{00000000-0005-0000-0000-0000E46F0000}"/>
    <cellStyle name="Entrée 5" xfId="2488" hidden="1" xr:uid="{00000000-0005-0000-0000-0000E56F0000}"/>
    <cellStyle name="Entrée 5" xfId="2527" hidden="1" xr:uid="{00000000-0005-0000-0000-0000E66F0000}"/>
    <cellStyle name="Entrée 5" xfId="2563" hidden="1" xr:uid="{00000000-0005-0000-0000-0000E76F0000}"/>
    <cellStyle name="Entrée 5" xfId="2598" hidden="1" xr:uid="{00000000-0005-0000-0000-0000E86F0000}"/>
    <cellStyle name="Entrée 5" xfId="2629" hidden="1" xr:uid="{00000000-0005-0000-0000-0000E96F0000}"/>
    <cellStyle name="Entrée 5" xfId="1428" hidden="1" xr:uid="{00000000-0005-0000-0000-0000EA6F0000}"/>
    <cellStyle name="Entrée 5" xfId="2694" hidden="1" xr:uid="{00000000-0005-0000-0000-0000EB6F0000}"/>
    <cellStyle name="Entrée 5" xfId="2802" hidden="1" xr:uid="{00000000-0005-0000-0000-0000EC6F0000}"/>
    <cellStyle name="Entrée 5" xfId="2884" hidden="1" xr:uid="{00000000-0005-0000-0000-0000ED6F0000}"/>
    <cellStyle name="Entrée 5" xfId="2933" hidden="1" xr:uid="{00000000-0005-0000-0000-0000EE6F0000}"/>
    <cellStyle name="Entrée 5" xfId="2983" hidden="1" xr:uid="{00000000-0005-0000-0000-0000EF6F0000}"/>
    <cellStyle name="Entrée 5" xfId="3033" hidden="1" xr:uid="{00000000-0005-0000-0000-0000F06F0000}"/>
    <cellStyle name="Entrée 5" xfId="3082" hidden="1" xr:uid="{00000000-0005-0000-0000-0000F16F0000}"/>
    <cellStyle name="Entrée 5" xfId="3131" hidden="1" xr:uid="{00000000-0005-0000-0000-0000F26F0000}"/>
    <cellStyle name="Entrée 5" xfId="3178" hidden="1" xr:uid="{00000000-0005-0000-0000-0000F36F0000}"/>
    <cellStyle name="Entrée 5" xfId="3225" hidden="1" xr:uid="{00000000-0005-0000-0000-0000F46F0000}"/>
    <cellStyle name="Entrée 5" xfId="3270" hidden="1" xr:uid="{00000000-0005-0000-0000-0000F56F0000}"/>
    <cellStyle name="Entrée 5" xfId="3309" hidden="1" xr:uid="{00000000-0005-0000-0000-0000F66F0000}"/>
    <cellStyle name="Entrée 5" xfId="3346" hidden="1" xr:uid="{00000000-0005-0000-0000-0000F76F0000}"/>
    <cellStyle name="Entrée 5" xfId="3380" hidden="1" xr:uid="{00000000-0005-0000-0000-0000F86F0000}"/>
    <cellStyle name="Entrée 5" xfId="3452" hidden="1" xr:uid="{00000000-0005-0000-0000-0000F96F0000}"/>
    <cellStyle name="Entrée 5" xfId="3526" hidden="1" xr:uid="{00000000-0005-0000-0000-0000FA6F0000}"/>
    <cellStyle name="Entrée 5" xfId="3590" hidden="1" xr:uid="{00000000-0005-0000-0000-0000FB6F0000}"/>
    <cellStyle name="Entrée 5" xfId="3636" hidden="1" xr:uid="{00000000-0005-0000-0000-0000FC6F0000}"/>
    <cellStyle name="Entrée 5" xfId="3680" hidden="1" xr:uid="{00000000-0005-0000-0000-0000FD6F0000}"/>
    <cellStyle name="Entrée 5" xfId="3719" hidden="1" xr:uid="{00000000-0005-0000-0000-0000FE6F0000}"/>
    <cellStyle name="Entrée 5" xfId="3755" hidden="1" xr:uid="{00000000-0005-0000-0000-0000FF6F0000}"/>
    <cellStyle name="Entrée 5" xfId="3790" hidden="1" xr:uid="{00000000-0005-0000-0000-000000700000}"/>
    <cellStyle name="Entrée 5" xfId="3820" hidden="1" xr:uid="{00000000-0005-0000-0000-000001700000}"/>
    <cellStyle name="Entrée 5" xfId="3861" hidden="1" xr:uid="{00000000-0005-0000-0000-000002700000}"/>
    <cellStyle name="Entrée 5" xfId="1544" hidden="1" xr:uid="{00000000-0005-0000-0000-000003700000}"/>
    <cellStyle name="Entrée 5" xfId="3994" hidden="1" xr:uid="{00000000-0005-0000-0000-000004700000}"/>
    <cellStyle name="Entrée 5" xfId="4044" hidden="1" xr:uid="{00000000-0005-0000-0000-000005700000}"/>
    <cellStyle name="Entrée 5" xfId="4094" hidden="1" xr:uid="{00000000-0005-0000-0000-000006700000}"/>
    <cellStyle name="Entrée 5" xfId="4144" hidden="1" xr:uid="{00000000-0005-0000-0000-000007700000}"/>
    <cellStyle name="Entrée 5" xfId="4193" hidden="1" xr:uid="{00000000-0005-0000-0000-000008700000}"/>
    <cellStyle name="Entrée 5" xfId="4242" hidden="1" xr:uid="{00000000-0005-0000-0000-000009700000}"/>
    <cellStyle name="Entrée 5" xfId="4289" hidden="1" xr:uid="{00000000-0005-0000-0000-00000A700000}"/>
    <cellStyle name="Entrée 5" xfId="4336" hidden="1" xr:uid="{00000000-0005-0000-0000-00000B700000}"/>
    <cellStyle name="Entrée 5" xfId="4381" hidden="1" xr:uid="{00000000-0005-0000-0000-00000C700000}"/>
    <cellStyle name="Entrée 5" xfId="4420" hidden="1" xr:uid="{00000000-0005-0000-0000-00000D700000}"/>
    <cellStyle name="Entrée 5" xfId="4457" hidden="1" xr:uid="{00000000-0005-0000-0000-00000E700000}"/>
    <cellStyle name="Entrée 5" xfId="4491" hidden="1" xr:uid="{00000000-0005-0000-0000-00000F700000}"/>
    <cellStyle name="Entrée 5" xfId="4558" hidden="1" xr:uid="{00000000-0005-0000-0000-000010700000}"/>
    <cellStyle name="Entrée 5" xfId="4631" hidden="1" xr:uid="{00000000-0005-0000-0000-000011700000}"/>
    <cellStyle name="Entrée 5" xfId="4694" hidden="1" xr:uid="{00000000-0005-0000-0000-000012700000}"/>
    <cellStyle name="Entrée 5" xfId="4740" hidden="1" xr:uid="{00000000-0005-0000-0000-000013700000}"/>
    <cellStyle name="Entrée 5" xfId="4784" hidden="1" xr:uid="{00000000-0005-0000-0000-000014700000}"/>
    <cellStyle name="Entrée 5" xfId="4823" hidden="1" xr:uid="{00000000-0005-0000-0000-000015700000}"/>
    <cellStyle name="Entrée 5" xfId="4859" hidden="1" xr:uid="{00000000-0005-0000-0000-000016700000}"/>
    <cellStyle name="Entrée 5" xfId="4894" hidden="1" xr:uid="{00000000-0005-0000-0000-000017700000}"/>
    <cellStyle name="Entrée 5" xfId="4920" hidden="1" xr:uid="{00000000-0005-0000-0000-000018700000}"/>
    <cellStyle name="Entrée 5" xfId="3890" hidden="1" xr:uid="{00000000-0005-0000-0000-000019700000}"/>
    <cellStyle name="Entrée 5" xfId="4961" hidden="1" xr:uid="{00000000-0005-0000-0000-00001A700000}"/>
    <cellStyle name="Entrée 5" xfId="5013" hidden="1" xr:uid="{00000000-0005-0000-0000-00001B700000}"/>
    <cellStyle name="Entrée 5" xfId="5094" hidden="1" xr:uid="{00000000-0005-0000-0000-00001C700000}"/>
    <cellStyle name="Entrée 5" xfId="5143" hidden="1" xr:uid="{00000000-0005-0000-0000-00001D700000}"/>
    <cellStyle name="Entrée 5" xfId="5193" hidden="1" xr:uid="{00000000-0005-0000-0000-00001E700000}"/>
    <cellStyle name="Entrée 5" xfId="5243" hidden="1" xr:uid="{00000000-0005-0000-0000-00001F700000}"/>
    <cellStyle name="Entrée 5" xfId="5292" hidden="1" xr:uid="{00000000-0005-0000-0000-000020700000}"/>
    <cellStyle name="Entrée 5" xfId="5341" hidden="1" xr:uid="{00000000-0005-0000-0000-000021700000}"/>
    <cellStyle name="Entrée 5" xfId="5388" hidden="1" xr:uid="{00000000-0005-0000-0000-000022700000}"/>
    <cellStyle name="Entrée 5" xfId="5435" hidden="1" xr:uid="{00000000-0005-0000-0000-000023700000}"/>
    <cellStyle name="Entrée 5" xfId="5480" hidden="1" xr:uid="{00000000-0005-0000-0000-000024700000}"/>
    <cellStyle name="Entrée 5" xfId="5519" hidden="1" xr:uid="{00000000-0005-0000-0000-000025700000}"/>
    <cellStyle name="Entrée 5" xfId="5556" hidden="1" xr:uid="{00000000-0005-0000-0000-000026700000}"/>
    <cellStyle name="Entrée 5" xfId="5590" hidden="1" xr:uid="{00000000-0005-0000-0000-000027700000}"/>
    <cellStyle name="Entrée 5" xfId="5657" hidden="1" xr:uid="{00000000-0005-0000-0000-000028700000}"/>
    <cellStyle name="Entrée 5" xfId="5729" hidden="1" xr:uid="{00000000-0005-0000-0000-000029700000}"/>
    <cellStyle name="Entrée 5" xfId="5791" hidden="1" xr:uid="{00000000-0005-0000-0000-00002A700000}"/>
    <cellStyle name="Entrée 5" xfId="5837" hidden="1" xr:uid="{00000000-0005-0000-0000-00002B700000}"/>
    <cellStyle name="Entrée 5" xfId="5881" hidden="1" xr:uid="{00000000-0005-0000-0000-00002C700000}"/>
    <cellStyle name="Entrée 5" xfId="5920" hidden="1" xr:uid="{00000000-0005-0000-0000-00002D700000}"/>
    <cellStyle name="Entrée 5" xfId="5956" hidden="1" xr:uid="{00000000-0005-0000-0000-00002E700000}"/>
    <cellStyle name="Entrée 5" xfId="5991" hidden="1" xr:uid="{00000000-0005-0000-0000-00002F700000}"/>
    <cellStyle name="Entrée 5" xfId="6017" hidden="1" xr:uid="{00000000-0005-0000-0000-000030700000}"/>
    <cellStyle name="Entrée 5" xfId="6184" hidden="1" xr:uid="{00000000-0005-0000-0000-000031700000}"/>
    <cellStyle name="Entrée 5" xfId="6290" hidden="1" xr:uid="{00000000-0005-0000-0000-000032700000}"/>
    <cellStyle name="Entrée 5" xfId="6372" hidden="1" xr:uid="{00000000-0005-0000-0000-000033700000}"/>
    <cellStyle name="Entrée 5" xfId="6422" hidden="1" xr:uid="{00000000-0005-0000-0000-000034700000}"/>
    <cellStyle name="Entrée 5" xfId="6472" hidden="1" xr:uid="{00000000-0005-0000-0000-000035700000}"/>
    <cellStyle name="Entrée 5" xfId="6522" hidden="1" xr:uid="{00000000-0005-0000-0000-000036700000}"/>
    <cellStyle name="Entrée 5" xfId="6571" hidden="1" xr:uid="{00000000-0005-0000-0000-000037700000}"/>
    <cellStyle name="Entrée 5" xfId="6620" hidden="1" xr:uid="{00000000-0005-0000-0000-000038700000}"/>
    <cellStyle name="Entrée 5" xfId="6667" hidden="1" xr:uid="{00000000-0005-0000-0000-000039700000}"/>
    <cellStyle name="Entrée 5" xfId="6714" hidden="1" xr:uid="{00000000-0005-0000-0000-00003A700000}"/>
    <cellStyle name="Entrée 5" xfId="6759" hidden="1" xr:uid="{00000000-0005-0000-0000-00003B700000}"/>
    <cellStyle name="Entrée 5" xfId="6798" hidden="1" xr:uid="{00000000-0005-0000-0000-00003C700000}"/>
    <cellStyle name="Entrée 5" xfId="6835" hidden="1" xr:uid="{00000000-0005-0000-0000-00003D700000}"/>
    <cellStyle name="Entrée 5" xfId="6869" hidden="1" xr:uid="{00000000-0005-0000-0000-00003E700000}"/>
    <cellStyle name="Entrée 5" xfId="6940" hidden="1" xr:uid="{00000000-0005-0000-0000-00003F700000}"/>
    <cellStyle name="Entrée 5" xfId="7014" hidden="1" xr:uid="{00000000-0005-0000-0000-000040700000}"/>
    <cellStyle name="Entrée 5" xfId="7079" hidden="1" xr:uid="{00000000-0005-0000-0000-000041700000}"/>
    <cellStyle name="Entrée 5" xfId="7125" hidden="1" xr:uid="{00000000-0005-0000-0000-000042700000}"/>
    <cellStyle name="Entrée 5" xfId="7169" hidden="1" xr:uid="{00000000-0005-0000-0000-000043700000}"/>
    <cellStyle name="Entrée 5" xfId="7208" hidden="1" xr:uid="{00000000-0005-0000-0000-000044700000}"/>
    <cellStyle name="Entrée 5" xfId="7244" hidden="1" xr:uid="{00000000-0005-0000-0000-000045700000}"/>
    <cellStyle name="Entrée 5" xfId="7279" hidden="1" xr:uid="{00000000-0005-0000-0000-000046700000}"/>
    <cellStyle name="Entrée 5" xfId="7310" hidden="1" xr:uid="{00000000-0005-0000-0000-000047700000}"/>
    <cellStyle name="Entrée 5" xfId="7461" hidden="1" xr:uid="{00000000-0005-0000-0000-000048700000}"/>
    <cellStyle name="Entrée 5" xfId="7558" hidden="1" xr:uid="{00000000-0005-0000-0000-000049700000}"/>
    <cellStyle name="Entrée 5" xfId="7639" hidden="1" xr:uid="{00000000-0005-0000-0000-00004A700000}"/>
    <cellStyle name="Entrée 5" xfId="7689" hidden="1" xr:uid="{00000000-0005-0000-0000-00004B700000}"/>
    <cellStyle name="Entrée 5" xfId="7739" hidden="1" xr:uid="{00000000-0005-0000-0000-00004C700000}"/>
    <cellStyle name="Entrée 5" xfId="7789" hidden="1" xr:uid="{00000000-0005-0000-0000-00004D700000}"/>
    <cellStyle name="Entrée 5" xfId="7838" hidden="1" xr:uid="{00000000-0005-0000-0000-00004E700000}"/>
    <cellStyle name="Entrée 5" xfId="7887" hidden="1" xr:uid="{00000000-0005-0000-0000-00004F700000}"/>
    <cellStyle name="Entrée 5" xfId="7934" hidden="1" xr:uid="{00000000-0005-0000-0000-000050700000}"/>
    <cellStyle name="Entrée 5" xfId="7981" hidden="1" xr:uid="{00000000-0005-0000-0000-000051700000}"/>
    <cellStyle name="Entrée 5" xfId="8026" hidden="1" xr:uid="{00000000-0005-0000-0000-000052700000}"/>
    <cellStyle name="Entrée 5" xfId="8065" hidden="1" xr:uid="{00000000-0005-0000-0000-000053700000}"/>
    <cellStyle name="Entrée 5" xfId="8102" hidden="1" xr:uid="{00000000-0005-0000-0000-000054700000}"/>
    <cellStyle name="Entrée 5" xfId="8136" hidden="1" xr:uid="{00000000-0005-0000-0000-000055700000}"/>
    <cellStyle name="Entrée 5" xfId="8205" hidden="1" xr:uid="{00000000-0005-0000-0000-000056700000}"/>
    <cellStyle name="Entrée 5" xfId="8277" hidden="1" xr:uid="{00000000-0005-0000-0000-000057700000}"/>
    <cellStyle name="Entrée 5" xfId="8340" hidden="1" xr:uid="{00000000-0005-0000-0000-000058700000}"/>
    <cellStyle name="Entrée 5" xfId="8386" hidden="1" xr:uid="{00000000-0005-0000-0000-000059700000}"/>
    <cellStyle name="Entrée 5" xfId="8430" hidden="1" xr:uid="{00000000-0005-0000-0000-00005A700000}"/>
    <cellStyle name="Entrée 5" xfId="8469" hidden="1" xr:uid="{00000000-0005-0000-0000-00005B700000}"/>
    <cellStyle name="Entrée 5" xfId="8505" hidden="1" xr:uid="{00000000-0005-0000-0000-00005C700000}"/>
    <cellStyle name="Entrée 5" xfId="8540" hidden="1" xr:uid="{00000000-0005-0000-0000-00005D700000}"/>
    <cellStyle name="Entrée 5" xfId="8568" hidden="1" xr:uid="{00000000-0005-0000-0000-00005E700000}"/>
    <cellStyle name="Entrée 5" xfId="7409" hidden="1" xr:uid="{00000000-0005-0000-0000-00005F700000}"/>
    <cellStyle name="Entrée 5" xfId="8665" hidden="1" xr:uid="{00000000-0005-0000-0000-000060700000}"/>
    <cellStyle name="Entrée 5" xfId="8747" hidden="1" xr:uid="{00000000-0005-0000-0000-000061700000}"/>
    <cellStyle name="Entrée 5" xfId="8797" hidden="1" xr:uid="{00000000-0005-0000-0000-000062700000}"/>
    <cellStyle name="Entrée 5" xfId="8846" hidden="1" xr:uid="{00000000-0005-0000-0000-000063700000}"/>
    <cellStyle name="Entrée 5" xfId="8896" hidden="1" xr:uid="{00000000-0005-0000-0000-000064700000}"/>
    <cellStyle name="Entrée 5" xfId="8945" hidden="1" xr:uid="{00000000-0005-0000-0000-000065700000}"/>
    <cellStyle name="Entrée 5" xfId="8994" hidden="1" xr:uid="{00000000-0005-0000-0000-000066700000}"/>
    <cellStyle name="Entrée 5" xfId="9041" hidden="1" xr:uid="{00000000-0005-0000-0000-000067700000}"/>
    <cellStyle name="Entrée 5" xfId="9088" hidden="1" xr:uid="{00000000-0005-0000-0000-000068700000}"/>
    <cellStyle name="Entrée 5" xfId="9133" hidden="1" xr:uid="{00000000-0005-0000-0000-000069700000}"/>
    <cellStyle name="Entrée 5" xfId="9172" hidden="1" xr:uid="{00000000-0005-0000-0000-00006A700000}"/>
    <cellStyle name="Entrée 5" xfId="9209" hidden="1" xr:uid="{00000000-0005-0000-0000-00006B700000}"/>
    <cellStyle name="Entrée 5" xfId="9243" hidden="1" xr:uid="{00000000-0005-0000-0000-00006C700000}"/>
    <cellStyle name="Entrée 5" xfId="9316" hidden="1" xr:uid="{00000000-0005-0000-0000-00006D700000}"/>
    <cellStyle name="Entrée 5" xfId="9390" hidden="1" xr:uid="{00000000-0005-0000-0000-00006E700000}"/>
    <cellStyle name="Entrée 5" xfId="9455" hidden="1" xr:uid="{00000000-0005-0000-0000-00006F700000}"/>
    <cellStyle name="Entrée 5" xfId="9501" hidden="1" xr:uid="{00000000-0005-0000-0000-000070700000}"/>
    <cellStyle name="Entrée 5" xfId="9545" hidden="1" xr:uid="{00000000-0005-0000-0000-000071700000}"/>
    <cellStyle name="Entrée 5" xfId="9584" hidden="1" xr:uid="{00000000-0005-0000-0000-000072700000}"/>
    <cellStyle name="Entrée 5" xfId="9620" hidden="1" xr:uid="{00000000-0005-0000-0000-000073700000}"/>
    <cellStyle name="Entrée 5" xfId="9655" hidden="1" xr:uid="{00000000-0005-0000-0000-000074700000}"/>
    <cellStyle name="Entrée 5" xfId="9687" hidden="1" xr:uid="{00000000-0005-0000-0000-000075700000}"/>
    <cellStyle name="Entrée 5" xfId="9841" hidden="1" xr:uid="{00000000-0005-0000-0000-000076700000}"/>
    <cellStyle name="Entrée 5" xfId="9938" hidden="1" xr:uid="{00000000-0005-0000-0000-000077700000}"/>
    <cellStyle name="Entrée 5" xfId="10019" hidden="1" xr:uid="{00000000-0005-0000-0000-000078700000}"/>
    <cellStyle name="Entrée 5" xfId="10069" hidden="1" xr:uid="{00000000-0005-0000-0000-000079700000}"/>
    <cellStyle name="Entrée 5" xfId="10119" hidden="1" xr:uid="{00000000-0005-0000-0000-00007A700000}"/>
    <cellStyle name="Entrée 5" xfId="10169" hidden="1" xr:uid="{00000000-0005-0000-0000-00007B700000}"/>
    <cellStyle name="Entrée 5" xfId="10218" hidden="1" xr:uid="{00000000-0005-0000-0000-00007C700000}"/>
    <cellStyle name="Entrée 5" xfId="10267" hidden="1" xr:uid="{00000000-0005-0000-0000-00007D700000}"/>
    <cellStyle name="Entrée 5" xfId="10314" hidden="1" xr:uid="{00000000-0005-0000-0000-00007E700000}"/>
    <cellStyle name="Entrée 5" xfId="10361" hidden="1" xr:uid="{00000000-0005-0000-0000-00007F700000}"/>
    <cellStyle name="Entrée 5" xfId="10406" hidden="1" xr:uid="{00000000-0005-0000-0000-000080700000}"/>
    <cellStyle name="Entrée 5" xfId="10445" hidden="1" xr:uid="{00000000-0005-0000-0000-000081700000}"/>
    <cellStyle name="Entrée 5" xfId="10482" hidden="1" xr:uid="{00000000-0005-0000-0000-000082700000}"/>
    <cellStyle name="Entrée 5" xfId="10516" hidden="1" xr:uid="{00000000-0005-0000-0000-000083700000}"/>
    <cellStyle name="Entrée 5" xfId="10585" hidden="1" xr:uid="{00000000-0005-0000-0000-000084700000}"/>
    <cellStyle name="Entrée 5" xfId="10657" hidden="1" xr:uid="{00000000-0005-0000-0000-000085700000}"/>
    <cellStyle name="Entrée 5" xfId="10720" hidden="1" xr:uid="{00000000-0005-0000-0000-000086700000}"/>
    <cellStyle name="Entrée 5" xfId="10766" hidden="1" xr:uid="{00000000-0005-0000-0000-000087700000}"/>
    <cellStyle name="Entrée 5" xfId="10810" hidden="1" xr:uid="{00000000-0005-0000-0000-000088700000}"/>
    <cellStyle name="Entrée 5" xfId="10849" hidden="1" xr:uid="{00000000-0005-0000-0000-000089700000}"/>
    <cellStyle name="Entrée 5" xfId="10885" hidden="1" xr:uid="{00000000-0005-0000-0000-00008A700000}"/>
    <cellStyle name="Entrée 5" xfId="10920" hidden="1" xr:uid="{00000000-0005-0000-0000-00008B700000}"/>
    <cellStyle name="Entrée 5" xfId="10949" hidden="1" xr:uid="{00000000-0005-0000-0000-00008C700000}"/>
    <cellStyle name="Entrée 5" xfId="9789" hidden="1" xr:uid="{00000000-0005-0000-0000-00008D700000}"/>
    <cellStyle name="Entrée 5" xfId="9891" hidden="1" xr:uid="{00000000-0005-0000-0000-00008E700000}"/>
    <cellStyle name="Entrée 5" xfId="11007" hidden="1" xr:uid="{00000000-0005-0000-0000-00008F700000}"/>
    <cellStyle name="Entrée 5" xfId="11089" hidden="1" xr:uid="{00000000-0005-0000-0000-000090700000}"/>
    <cellStyle name="Entrée 5" xfId="11139" hidden="1" xr:uid="{00000000-0005-0000-0000-000091700000}"/>
    <cellStyle name="Entrée 5" xfId="11189" hidden="1" xr:uid="{00000000-0005-0000-0000-000092700000}"/>
    <cellStyle name="Entrée 5" xfId="11239" hidden="1" xr:uid="{00000000-0005-0000-0000-000093700000}"/>
    <cellStyle name="Entrée 5" xfId="11288" hidden="1" xr:uid="{00000000-0005-0000-0000-000094700000}"/>
    <cellStyle name="Entrée 5" xfId="11337" hidden="1" xr:uid="{00000000-0005-0000-0000-000095700000}"/>
    <cellStyle name="Entrée 5" xfId="11384" hidden="1" xr:uid="{00000000-0005-0000-0000-000096700000}"/>
    <cellStyle name="Entrée 5" xfId="11431" hidden="1" xr:uid="{00000000-0005-0000-0000-000097700000}"/>
    <cellStyle name="Entrée 5" xfId="11476" hidden="1" xr:uid="{00000000-0005-0000-0000-000098700000}"/>
    <cellStyle name="Entrée 5" xfId="11515" hidden="1" xr:uid="{00000000-0005-0000-0000-000099700000}"/>
    <cellStyle name="Entrée 5" xfId="11552" hidden="1" xr:uid="{00000000-0005-0000-0000-00009A700000}"/>
    <cellStyle name="Entrée 5" xfId="11586" hidden="1" xr:uid="{00000000-0005-0000-0000-00009B700000}"/>
    <cellStyle name="Entrée 5" xfId="11655" hidden="1" xr:uid="{00000000-0005-0000-0000-00009C700000}"/>
    <cellStyle name="Entrée 5" xfId="11729" hidden="1" xr:uid="{00000000-0005-0000-0000-00009D700000}"/>
    <cellStyle name="Entrée 5" xfId="11791" hidden="1" xr:uid="{00000000-0005-0000-0000-00009E700000}"/>
    <cellStyle name="Entrée 5" xfId="11837" hidden="1" xr:uid="{00000000-0005-0000-0000-00009F700000}"/>
    <cellStyle name="Entrée 5" xfId="11881" hidden="1" xr:uid="{00000000-0005-0000-0000-0000A0700000}"/>
    <cellStyle name="Entrée 5" xfId="11920" hidden="1" xr:uid="{00000000-0005-0000-0000-0000A1700000}"/>
    <cellStyle name="Entrée 5" xfId="11956" hidden="1" xr:uid="{00000000-0005-0000-0000-0000A2700000}"/>
    <cellStyle name="Entrée 5" xfId="11991" hidden="1" xr:uid="{00000000-0005-0000-0000-0000A3700000}"/>
    <cellStyle name="Entrée 5" xfId="12018" hidden="1" xr:uid="{00000000-0005-0000-0000-0000A4700000}"/>
    <cellStyle name="Entrée 5" xfId="12141" hidden="1" xr:uid="{00000000-0005-0000-0000-0000A5700000}"/>
    <cellStyle name="Entrée 5" xfId="12237" hidden="1" xr:uid="{00000000-0005-0000-0000-0000A6700000}"/>
    <cellStyle name="Entrée 5" xfId="12318" hidden="1" xr:uid="{00000000-0005-0000-0000-0000A7700000}"/>
    <cellStyle name="Entrée 5" xfId="12368" hidden="1" xr:uid="{00000000-0005-0000-0000-0000A8700000}"/>
    <cellStyle name="Entrée 5" xfId="12418" hidden="1" xr:uid="{00000000-0005-0000-0000-0000A9700000}"/>
    <cellStyle name="Entrée 5" xfId="12468" hidden="1" xr:uid="{00000000-0005-0000-0000-0000AA700000}"/>
    <cellStyle name="Entrée 5" xfId="12517" hidden="1" xr:uid="{00000000-0005-0000-0000-0000AB700000}"/>
    <cellStyle name="Entrée 5" xfId="12566" hidden="1" xr:uid="{00000000-0005-0000-0000-0000AC700000}"/>
    <cellStyle name="Entrée 5" xfId="12613" hidden="1" xr:uid="{00000000-0005-0000-0000-0000AD700000}"/>
    <cellStyle name="Entrée 5" xfId="12660" hidden="1" xr:uid="{00000000-0005-0000-0000-0000AE700000}"/>
    <cellStyle name="Entrée 5" xfId="12705" hidden="1" xr:uid="{00000000-0005-0000-0000-0000AF700000}"/>
    <cellStyle name="Entrée 5" xfId="12744" hidden="1" xr:uid="{00000000-0005-0000-0000-0000B0700000}"/>
    <cellStyle name="Entrée 5" xfId="12781" hidden="1" xr:uid="{00000000-0005-0000-0000-0000B1700000}"/>
    <cellStyle name="Entrée 5" xfId="12815" hidden="1" xr:uid="{00000000-0005-0000-0000-0000B2700000}"/>
    <cellStyle name="Entrée 5" xfId="12883" hidden="1" xr:uid="{00000000-0005-0000-0000-0000B3700000}"/>
    <cellStyle name="Entrée 5" xfId="12955" hidden="1" xr:uid="{00000000-0005-0000-0000-0000B4700000}"/>
    <cellStyle name="Entrée 5" xfId="13017" hidden="1" xr:uid="{00000000-0005-0000-0000-0000B5700000}"/>
    <cellStyle name="Entrée 5" xfId="13063" hidden="1" xr:uid="{00000000-0005-0000-0000-0000B6700000}"/>
    <cellStyle name="Entrée 5" xfId="13107" hidden="1" xr:uid="{00000000-0005-0000-0000-0000B7700000}"/>
    <cellStyle name="Entrée 5" xfId="13146" hidden="1" xr:uid="{00000000-0005-0000-0000-0000B8700000}"/>
    <cellStyle name="Entrée 5" xfId="13182" hidden="1" xr:uid="{00000000-0005-0000-0000-0000B9700000}"/>
    <cellStyle name="Entrée 5" xfId="13217" hidden="1" xr:uid="{00000000-0005-0000-0000-0000BA700000}"/>
    <cellStyle name="Entrée 5" xfId="13243" hidden="1" xr:uid="{00000000-0005-0000-0000-0000BB700000}"/>
    <cellStyle name="Entrée 5" xfId="12090" hidden="1" xr:uid="{00000000-0005-0000-0000-0000BC700000}"/>
    <cellStyle name="Entrée 5" xfId="11005" hidden="1" xr:uid="{00000000-0005-0000-0000-0000BD700000}"/>
    <cellStyle name="Entrée 5" xfId="10991" hidden="1" xr:uid="{00000000-0005-0000-0000-0000BE700000}"/>
    <cellStyle name="Entrée 5" xfId="13321" hidden="1" xr:uid="{00000000-0005-0000-0000-0000BF700000}"/>
    <cellStyle name="Entrée 5" xfId="13370" hidden="1" xr:uid="{00000000-0005-0000-0000-0000C0700000}"/>
    <cellStyle name="Entrée 5" xfId="13419" hidden="1" xr:uid="{00000000-0005-0000-0000-0000C1700000}"/>
    <cellStyle name="Entrée 5" xfId="13468" hidden="1" xr:uid="{00000000-0005-0000-0000-0000C2700000}"/>
    <cellStyle name="Entrée 5" xfId="13516" hidden="1" xr:uid="{00000000-0005-0000-0000-0000C3700000}"/>
    <cellStyle name="Entrée 5" xfId="13564" hidden="1" xr:uid="{00000000-0005-0000-0000-0000C4700000}"/>
    <cellStyle name="Entrée 5" xfId="13610" hidden="1" xr:uid="{00000000-0005-0000-0000-0000C5700000}"/>
    <cellStyle name="Entrée 5" xfId="13657" hidden="1" xr:uid="{00000000-0005-0000-0000-0000C6700000}"/>
    <cellStyle name="Entrée 5" xfId="13702" hidden="1" xr:uid="{00000000-0005-0000-0000-0000C7700000}"/>
    <cellStyle name="Entrée 5" xfId="13741" hidden="1" xr:uid="{00000000-0005-0000-0000-0000C8700000}"/>
    <cellStyle name="Entrée 5" xfId="13778" hidden="1" xr:uid="{00000000-0005-0000-0000-0000C9700000}"/>
    <cellStyle name="Entrée 5" xfId="13812" hidden="1" xr:uid="{00000000-0005-0000-0000-0000CA700000}"/>
    <cellStyle name="Entrée 5" xfId="13879" hidden="1" xr:uid="{00000000-0005-0000-0000-0000CB700000}"/>
    <cellStyle name="Entrée 5" xfId="13951" hidden="1" xr:uid="{00000000-0005-0000-0000-0000CC700000}"/>
    <cellStyle name="Entrée 5" xfId="14013" hidden="1" xr:uid="{00000000-0005-0000-0000-0000CD700000}"/>
    <cellStyle name="Entrée 5" xfId="14059" hidden="1" xr:uid="{00000000-0005-0000-0000-0000CE700000}"/>
    <cellStyle name="Entrée 5" xfId="14103" hidden="1" xr:uid="{00000000-0005-0000-0000-0000CF700000}"/>
    <cellStyle name="Entrée 5" xfId="14142" hidden="1" xr:uid="{00000000-0005-0000-0000-0000D0700000}"/>
    <cellStyle name="Entrée 5" xfId="14178" hidden="1" xr:uid="{00000000-0005-0000-0000-0000D1700000}"/>
    <cellStyle name="Entrée 5" xfId="14213" hidden="1" xr:uid="{00000000-0005-0000-0000-0000D2700000}"/>
    <cellStyle name="Entrée 5" xfId="14239" hidden="1" xr:uid="{00000000-0005-0000-0000-0000D3700000}"/>
    <cellStyle name="Entrée 5" xfId="14340" hidden="1" xr:uid="{00000000-0005-0000-0000-0000D4700000}"/>
    <cellStyle name="Entrée 5" xfId="14436" hidden="1" xr:uid="{00000000-0005-0000-0000-0000D5700000}"/>
    <cellStyle name="Entrée 5" xfId="14517" hidden="1" xr:uid="{00000000-0005-0000-0000-0000D6700000}"/>
    <cellStyle name="Entrée 5" xfId="14567" hidden="1" xr:uid="{00000000-0005-0000-0000-0000D7700000}"/>
    <cellStyle name="Entrée 5" xfId="14617" hidden="1" xr:uid="{00000000-0005-0000-0000-0000D8700000}"/>
    <cellStyle name="Entrée 5" xfId="14667" hidden="1" xr:uid="{00000000-0005-0000-0000-0000D9700000}"/>
    <cellStyle name="Entrée 5" xfId="14716" hidden="1" xr:uid="{00000000-0005-0000-0000-0000DA700000}"/>
    <cellStyle name="Entrée 5" xfId="14765" hidden="1" xr:uid="{00000000-0005-0000-0000-0000DB700000}"/>
    <cellStyle name="Entrée 5" xfId="14812" hidden="1" xr:uid="{00000000-0005-0000-0000-0000DC700000}"/>
    <cellStyle name="Entrée 5" xfId="14859" hidden="1" xr:uid="{00000000-0005-0000-0000-0000DD700000}"/>
    <cellStyle name="Entrée 5" xfId="14904" hidden="1" xr:uid="{00000000-0005-0000-0000-0000DE700000}"/>
    <cellStyle name="Entrée 5" xfId="14943" hidden="1" xr:uid="{00000000-0005-0000-0000-0000DF700000}"/>
    <cellStyle name="Entrée 5" xfId="14980" hidden="1" xr:uid="{00000000-0005-0000-0000-0000E0700000}"/>
    <cellStyle name="Entrée 5" xfId="15014" hidden="1" xr:uid="{00000000-0005-0000-0000-0000E1700000}"/>
    <cellStyle name="Entrée 5" xfId="15082" hidden="1" xr:uid="{00000000-0005-0000-0000-0000E2700000}"/>
    <cellStyle name="Entrée 5" xfId="15154" hidden="1" xr:uid="{00000000-0005-0000-0000-0000E3700000}"/>
    <cellStyle name="Entrée 5" xfId="15217" hidden="1" xr:uid="{00000000-0005-0000-0000-0000E4700000}"/>
    <cellStyle name="Entrée 5" xfId="15263" hidden="1" xr:uid="{00000000-0005-0000-0000-0000E5700000}"/>
    <cellStyle name="Entrée 5" xfId="15307" hidden="1" xr:uid="{00000000-0005-0000-0000-0000E6700000}"/>
    <cellStyle name="Entrée 5" xfId="15346" hidden="1" xr:uid="{00000000-0005-0000-0000-0000E7700000}"/>
    <cellStyle name="Entrée 5" xfId="15382" hidden="1" xr:uid="{00000000-0005-0000-0000-0000E8700000}"/>
    <cellStyle name="Entrée 5" xfId="15417" hidden="1" xr:uid="{00000000-0005-0000-0000-0000E9700000}"/>
    <cellStyle name="Entrée 5" xfId="15444" hidden="1" xr:uid="{00000000-0005-0000-0000-0000EA700000}"/>
    <cellStyle name="Entrée 5" xfId="14289" hidden="1" xr:uid="{00000000-0005-0000-0000-0000EB700000}"/>
    <cellStyle name="Entrée 5" xfId="15622" hidden="1" xr:uid="{00000000-0005-0000-0000-0000EC700000}"/>
    <cellStyle name="Entrée 5" xfId="15728" hidden="1" xr:uid="{00000000-0005-0000-0000-0000ED700000}"/>
    <cellStyle name="Entrée 5" xfId="15810" hidden="1" xr:uid="{00000000-0005-0000-0000-0000EE700000}"/>
    <cellStyle name="Entrée 5" xfId="15860" hidden="1" xr:uid="{00000000-0005-0000-0000-0000EF700000}"/>
    <cellStyle name="Entrée 5" xfId="15910" hidden="1" xr:uid="{00000000-0005-0000-0000-0000F0700000}"/>
    <cellStyle name="Entrée 5" xfId="15960" hidden="1" xr:uid="{00000000-0005-0000-0000-0000F1700000}"/>
    <cellStyle name="Entrée 5" xfId="16009" hidden="1" xr:uid="{00000000-0005-0000-0000-0000F2700000}"/>
    <cellStyle name="Entrée 5" xfId="16058" hidden="1" xr:uid="{00000000-0005-0000-0000-0000F3700000}"/>
    <cellStyle name="Entrée 5" xfId="16105" hidden="1" xr:uid="{00000000-0005-0000-0000-0000F4700000}"/>
    <cellStyle name="Entrée 5" xfId="16152" hidden="1" xr:uid="{00000000-0005-0000-0000-0000F5700000}"/>
    <cellStyle name="Entrée 5" xfId="16197" hidden="1" xr:uid="{00000000-0005-0000-0000-0000F6700000}"/>
    <cellStyle name="Entrée 5" xfId="16236" hidden="1" xr:uid="{00000000-0005-0000-0000-0000F7700000}"/>
    <cellStyle name="Entrée 5" xfId="16273" hidden="1" xr:uid="{00000000-0005-0000-0000-0000F8700000}"/>
    <cellStyle name="Entrée 5" xfId="16307" hidden="1" xr:uid="{00000000-0005-0000-0000-0000F9700000}"/>
    <cellStyle name="Entrée 5" xfId="16380" hidden="1" xr:uid="{00000000-0005-0000-0000-0000FA700000}"/>
    <cellStyle name="Entrée 5" xfId="16454" hidden="1" xr:uid="{00000000-0005-0000-0000-0000FB700000}"/>
    <cellStyle name="Entrée 5" xfId="16519" hidden="1" xr:uid="{00000000-0005-0000-0000-0000FC700000}"/>
    <cellStyle name="Entrée 5" xfId="16565" hidden="1" xr:uid="{00000000-0005-0000-0000-0000FD700000}"/>
    <cellStyle name="Entrée 5" xfId="16609" hidden="1" xr:uid="{00000000-0005-0000-0000-0000FE700000}"/>
    <cellStyle name="Entrée 5" xfId="16648" hidden="1" xr:uid="{00000000-0005-0000-0000-0000FF700000}"/>
    <cellStyle name="Entrée 5" xfId="16684" hidden="1" xr:uid="{00000000-0005-0000-0000-000000710000}"/>
    <cellStyle name="Entrée 5" xfId="16719" hidden="1" xr:uid="{00000000-0005-0000-0000-000001710000}"/>
    <cellStyle name="Entrée 5" xfId="16751" hidden="1" xr:uid="{00000000-0005-0000-0000-000002710000}"/>
    <cellStyle name="Entrée 5" xfId="16916" hidden="1" xr:uid="{00000000-0005-0000-0000-000003710000}"/>
    <cellStyle name="Entrée 5" xfId="17013" hidden="1" xr:uid="{00000000-0005-0000-0000-000004710000}"/>
    <cellStyle name="Entrée 5" xfId="17094" hidden="1" xr:uid="{00000000-0005-0000-0000-000005710000}"/>
    <cellStyle name="Entrée 5" xfId="17144" hidden="1" xr:uid="{00000000-0005-0000-0000-000006710000}"/>
    <cellStyle name="Entrée 5" xfId="17194" hidden="1" xr:uid="{00000000-0005-0000-0000-000007710000}"/>
    <cellStyle name="Entrée 5" xfId="17244" hidden="1" xr:uid="{00000000-0005-0000-0000-000008710000}"/>
    <cellStyle name="Entrée 5" xfId="17293" hidden="1" xr:uid="{00000000-0005-0000-0000-000009710000}"/>
    <cellStyle name="Entrée 5" xfId="17342" hidden="1" xr:uid="{00000000-0005-0000-0000-00000A710000}"/>
    <cellStyle name="Entrée 5" xfId="17389" hidden="1" xr:uid="{00000000-0005-0000-0000-00000B710000}"/>
    <cellStyle name="Entrée 5" xfId="17436" hidden="1" xr:uid="{00000000-0005-0000-0000-00000C710000}"/>
    <cellStyle name="Entrée 5" xfId="17481" hidden="1" xr:uid="{00000000-0005-0000-0000-00000D710000}"/>
    <cellStyle name="Entrée 5" xfId="17520" hidden="1" xr:uid="{00000000-0005-0000-0000-00000E710000}"/>
    <cellStyle name="Entrée 5" xfId="17557" hidden="1" xr:uid="{00000000-0005-0000-0000-00000F710000}"/>
    <cellStyle name="Entrée 5" xfId="17591" hidden="1" xr:uid="{00000000-0005-0000-0000-000010710000}"/>
    <cellStyle name="Entrée 5" xfId="17660" hidden="1" xr:uid="{00000000-0005-0000-0000-000011710000}"/>
    <cellStyle name="Entrée 5" xfId="17732" hidden="1" xr:uid="{00000000-0005-0000-0000-000012710000}"/>
    <cellStyle name="Entrée 5" xfId="17795" hidden="1" xr:uid="{00000000-0005-0000-0000-000013710000}"/>
    <cellStyle name="Entrée 5" xfId="17841" hidden="1" xr:uid="{00000000-0005-0000-0000-000014710000}"/>
    <cellStyle name="Entrée 5" xfId="17885" hidden="1" xr:uid="{00000000-0005-0000-0000-000015710000}"/>
    <cellStyle name="Entrée 5" xfId="17924" hidden="1" xr:uid="{00000000-0005-0000-0000-000016710000}"/>
    <cellStyle name="Entrée 5" xfId="17960" hidden="1" xr:uid="{00000000-0005-0000-0000-000017710000}"/>
    <cellStyle name="Entrée 5" xfId="17995" hidden="1" xr:uid="{00000000-0005-0000-0000-000018710000}"/>
    <cellStyle name="Entrée 5" xfId="18024" hidden="1" xr:uid="{00000000-0005-0000-0000-000019710000}"/>
    <cellStyle name="Entrée 5" xfId="16864" hidden="1" xr:uid="{00000000-0005-0000-0000-00001A710000}"/>
    <cellStyle name="Entrée 5" xfId="16793" hidden="1" xr:uid="{00000000-0005-0000-0000-00001B710000}"/>
    <cellStyle name="Entrée 5" xfId="15577" hidden="1" xr:uid="{00000000-0005-0000-0000-00001C710000}"/>
    <cellStyle name="Entrée 5" xfId="18149" hidden="1" xr:uid="{00000000-0005-0000-0000-00001D710000}"/>
    <cellStyle name="Entrée 5" xfId="18199" hidden="1" xr:uid="{00000000-0005-0000-0000-00001E710000}"/>
    <cellStyle name="Entrée 5" xfId="18249" hidden="1" xr:uid="{00000000-0005-0000-0000-00001F710000}"/>
    <cellStyle name="Entrée 5" xfId="18299" hidden="1" xr:uid="{00000000-0005-0000-0000-000020710000}"/>
    <cellStyle name="Entrée 5" xfId="18348" hidden="1" xr:uid="{00000000-0005-0000-0000-000021710000}"/>
    <cellStyle name="Entrée 5" xfId="18396" hidden="1" xr:uid="{00000000-0005-0000-0000-000022710000}"/>
    <cellStyle name="Entrée 5" xfId="18443" hidden="1" xr:uid="{00000000-0005-0000-0000-000023710000}"/>
    <cellStyle name="Entrée 5" xfId="18490" hidden="1" xr:uid="{00000000-0005-0000-0000-000024710000}"/>
    <cellStyle name="Entrée 5" xfId="18535" hidden="1" xr:uid="{00000000-0005-0000-0000-000025710000}"/>
    <cellStyle name="Entrée 5" xfId="18574" hidden="1" xr:uid="{00000000-0005-0000-0000-000026710000}"/>
    <cellStyle name="Entrée 5" xfId="18611" hidden="1" xr:uid="{00000000-0005-0000-0000-000027710000}"/>
    <cellStyle name="Entrée 5" xfId="18645" hidden="1" xr:uid="{00000000-0005-0000-0000-000028710000}"/>
    <cellStyle name="Entrée 5" xfId="18718" hidden="1" xr:uid="{00000000-0005-0000-0000-000029710000}"/>
    <cellStyle name="Entrée 5" xfId="18792" hidden="1" xr:uid="{00000000-0005-0000-0000-00002A710000}"/>
    <cellStyle name="Entrée 5" xfId="18857" hidden="1" xr:uid="{00000000-0005-0000-0000-00002B710000}"/>
    <cellStyle name="Entrée 5" xfId="18903" hidden="1" xr:uid="{00000000-0005-0000-0000-00002C710000}"/>
    <cellStyle name="Entrée 5" xfId="18947" hidden="1" xr:uid="{00000000-0005-0000-0000-00002D710000}"/>
    <cellStyle name="Entrée 5" xfId="18986" hidden="1" xr:uid="{00000000-0005-0000-0000-00002E710000}"/>
    <cellStyle name="Entrée 5" xfId="19022" hidden="1" xr:uid="{00000000-0005-0000-0000-00002F710000}"/>
    <cellStyle name="Entrée 5" xfId="19057" hidden="1" xr:uid="{00000000-0005-0000-0000-000030710000}"/>
    <cellStyle name="Entrée 5" xfId="19089" hidden="1" xr:uid="{00000000-0005-0000-0000-000031710000}"/>
    <cellStyle name="Entrée 5" xfId="19252" hidden="1" xr:uid="{00000000-0005-0000-0000-000032710000}"/>
    <cellStyle name="Entrée 5" xfId="19349" hidden="1" xr:uid="{00000000-0005-0000-0000-000033710000}"/>
    <cellStyle name="Entrée 5" xfId="19430" hidden="1" xr:uid="{00000000-0005-0000-0000-000034710000}"/>
    <cellStyle name="Entrée 5" xfId="19480" hidden="1" xr:uid="{00000000-0005-0000-0000-000035710000}"/>
    <cellStyle name="Entrée 5" xfId="19530" hidden="1" xr:uid="{00000000-0005-0000-0000-000036710000}"/>
    <cellStyle name="Entrée 5" xfId="19580" hidden="1" xr:uid="{00000000-0005-0000-0000-000037710000}"/>
    <cellStyle name="Entrée 5" xfId="19629" hidden="1" xr:uid="{00000000-0005-0000-0000-000038710000}"/>
    <cellStyle name="Entrée 5" xfId="19678" hidden="1" xr:uid="{00000000-0005-0000-0000-000039710000}"/>
    <cellStyle name="Entrée 5" xfId="19725" hidden="1" xr:uid="{00000000-0005-0000-0000-00003A710000}"/>
    <cellStyle name="Entrée 5" xfId="19772" hidden="1" xr:uid="{00000000-0005-0000-0000-00003B710000}"/>
    <cellStyle name="Entrée 5" xfId="19817" hidden="1" xr:uid="{00000000-0005-0000-0000-00003C710000}"/>
    <cellStyle name="Entrée 5" xfId="19856" hidden="1" xr:uid="{00000000-0005-0000-0000-00003D710000}"/>
    <cellStyle name="Entrée 5" xfId="19893" hidden="1" xr:uid="{00000000-0005-0000-0000-00003E710000}"/>
    <cellStyle name="Entrée 5" xfId="19927" hidden="1" xr:uid="{00000000-0005-0000-0000-00003F710000}"/>
    <cellStyle name="Entrée 5" xfId="19995" hidden="1" xr:uid="{00000000-0005-0000-0000-000040710000}"/>
    <cellStyle name="Entrée 5" xfId="20067" hidden="1" xr:uid="{00000000-0005-0000-0000-000041710000}"/>
    <cellStyle name="Entrée 5" xfId="20130" hidden="1" xr:uid="{00000000-0005-0000-0000-000042710000}"/>
    <cellStyle name="Entrée 5" xfId="20176" hidden="1" xr:uid="{00000000-0005-0000-0000-000043710000}"/>
    <cellStyle name="Entrée 5" xfId="20220" hidden="1" xr:uid="{00000000-0005-0000-0000-000044710000}"/>
    <cellStyle name="Entrée 5" xfId="20259" hidden="1" xr:uid="{00000000-0005-0000-0000-000045710000}"/>
    <cellStyle name="Entrée 5" xfId="20295" hidden="1" xr:uid="{00000000-0005-0000-0000-000046710000}"/>
    <cellStyle name="Entrée 5" xfId="20330" hidden="1" xr:uid="{00000000-0005-0000-0000-000047710000}"/>
    <cellStyle name="Entrée 5" xfId="20359" hidden="1" xr:uid="{00000000-0005-0000-0000-000048710000}"/>
    <cellStyle name="Entrée 5" xfId="19200" hidden="1" xr:uid="{00000000-0005-0000-0000-000049710000}"/>
    <cellStyle name="Entrée 5" xfId="19186" hidden="1" xr:uid="{00000000-0005-0000-0000-00004A710000}"/>
    <cellStyle name="Entrée 5" xfId="19145" hidden="1" xr:uid="{00000000-0005-0000-0000-00004B710000}"/>
    <cellStyle name="Entrée 5" xfId="20479" hidden="1" xr:uid="{00000000-0005-0000-0000-00004C710000}"/>
    <cellStyle name="Entrée 5" xfId="20529" hidden="1" xr:uid="{00000000-0005-0000-0000-00004D710000}"/>
    <cellStyle name="Entrée 5" xfId="20579" hidden="1" xr:uid="{00000000-0005-0000-0000-00004E710000}"/>
    <cellStyle name="Entrée 5" xfId="20629" hidden="1" xr:uid="{00000000-0005-0000-0000-00004F710000}"/>
    <cellStyle name="Entrée 5" xfId="20678" hidden="1" xr:uid="{00000000-0005-0000-0000-000050710000}"/>
    <cellStyle name="Entrée 5" xfId="20727" hidden="1" xr:uid="{00000000-0005-0000-0000-000051710000}"/>
    <cellStyle name="Entrée 5" xfId="20774" hidden="1" xr:uid="{00000000-0005-0000-0000-000052710000}"/>
    <cellStyle name="Entrée 5" xfId="20821" hidden="1" xr:uid="{00000000-0005-0000-0000-000053710000}"/>
    <cellStyle name="Entrée 5" xfId="20866" hidden="1" xr:uid="{00000000-0005-0000-0000-000054710000}"/>
    <cellStyle name="Entrée 5" xfId="20905" hidden="1" xr:uid="{00000000-0005-0000-0000-000055710000}"/>
    <cellStyle name="Entrée 5" xfId="20942" hidden="1" xr:uid="{00000000-0005-0000-0000-000056710000}"/>
    <cellStyle name="Entrée 5" xfId="20976" hidden="1" xr:uid="{00000000-0005-0000-0000-000057710000}"/>
    <cellStyle name="Entrée 5" xfId="21047" hidden="1" xr:uid="{00000000-0005-0000-0000-000058710000}"/>
    <cellStyle name="Entrée 5" xfId="21121" hidden="1" xr:uid="{00000000-0005-0000-0000-000059710000}"/>
    <cellStyle name="Entrée 5" xfId="21185" hidden="1" xr:uid="{00000000-0005-0000-0000-00005A710000}"/>
    <cellStyle name="Entrée 5" xfId="21231" hidden="1" xr:uid="{00000000-0005-0000-0000-00005B710000}"/>
    <cellStyle name="Entrée 5" xfId="21275" hidden="1" xr:uid="{00000000-0005-0000-0000-00005C710000}"/>
    <cellStyle name="Entrée 5" xfId="21314" hidden="1" xr:uid="{00000000-0005-0000-0000-00005D710000}"/>
    <cellStyle name="Entrée 5" xfId="21350" hidden="1" xr:uid="{00000000-0005-0000-0000-00005E710000}"/>
    <cellStyle name="Entrée 5" xfId="21385" hidden="1" xr:uid="{00000000-0005-0000-0000-00005F710000}"/>
    <cellStyle name="Entrée 5" xfId="21415" hidden="1" xr:uid="{00000000-0005-0000-0000-000060710000}"/>
    <cellStyle name="Entrée 5" xfId="21573" hidden="1" xr:uid="{00000000-0005-0000-0000-000061710000}"/>
    <cellStyle name="Entrée 5" xfId="21670" hidden="1" xr:uid="{00000000-0005-0000-0000-000062710000}"/>
    <cellStyle name="Entrée 5" xfId="21751" hidden="1" xr:uid="{00000000-0005-0000-0000-000063710000}"/>
    <cellStyle name="Entrée 5" xfId="21801" hidden="1" xr:uid="{00000000-0005-0000-0000-000064710000}"/>
    <cellStyle name="Entrée 5" xfId="21851" hidden="1" xr:uid="{00000000-0005-0000-0000-000065710000}"/>
    <cellStyle name="Entrée 5" xfId="21901" hidden="1" xr:uid="{00000000-0005-0000-0000-000066710000}"/>
    <cellStyle name="Entrée 5" xfId="21950" hidden="1" xr:uid="{00000000-0005-0000-0000-000067710000}"/>
    <cellStyle name="Entrée 5" xfId="21999" hidden="1" xr:uid="{00000000-0005-0000-0000-000068710000}"/>
    <cellStyle name="Entrée 5" xfId="22046" hidden="1" xr:uid="{00000000-0005-0000-0000-000069710000}"/>
    <cellStyle name="Entrée 5" xfId="22093" hidden="1" xr:uid="{00000000-0005-0000-0000-00006A710000}"/>
    <cellStyle name="Entrée 5" xfId="22138" hidden="1" xr:uid="{00000000-0005-0000-0000-00006B710000}"/>
    <cellStyle name="Entrée 5" xfId="22177" hidden="1" xr:uid="{00000000-0005-0000-0000-00006C710000}"/>
    <cellStyle name="Entrée 5" xfId="22214" hidden="1" xr:uid="{00000000-0005-0000-0000-00006D710000}"/>
    <cellStyle name="Entrée 5" xfId="22248" hidden="1" xr:uid="{00000000-0005-0000-0000-00006E710000}"/>
    <cellStyle name="Entrée 5" xfId="22317" hidden="1" xr:uid="{00000000-0005-0000-0000-00006F710000}"/>
    <cellStyle name="Entrée 5" xfId="22389" hidden="1" xr:uid="{00000000-0005-0000-0000-000070710000}"/>
    <cellStyle name="Entrée 5" xfId="22452" hidden="1" xr:uid="{00000000-0005-0000-0000-000071710000}"/>
    <cellStyle name="Entrée 5" xfId="22498" hidden="1" xr:uid="{00000000-0005-0000-0000-000072710000}"/>
    <cellStyle name="Entrée 5" xfId="22542" hidden="1" xr:uid="{00000000-0005-0000-0000-000073710000}"/>
    <cellStyle name="Entrée 5" xfId="22581" hidden="1" xr:uid="{00000000-0005-0000-0000-000074710000}"/>
    <cellStyle name="Entrée 5" xfId="22617" hidden="1" xr:uid="{00000000-0005-0000-0000-000075710000}"/>
    <cellStyle name="Entrée 5" xfId="22652" hidden="1" xr:uid="{00000000-0005-0000-0000-000076710000}"/>
    <cellStyle name="Entrée 5" xfId="22681" hidden="1" xr:uid="{00000000-0005-0000-0000-000077710000}"/>
    <cellStyle name="Entrée 5" xfId="21521" hidden="1" xr:uid="{00000000-0005-0000-0000-000078710000}"/>
    <cellStyle name="Entrée 5" xfId="20415" hidden="1" xr:uid="{00000000-0005-0000-0000-000079710000}"/>
    <cellStyle name="Entrée 5" xfId="19175" hidden="1" xr:uid="{00000000-0005-0000-0000-00007A710000}"/>
    <cellStyle name="Entrée 5" xfId="22794" hidden="1" xr:uid="{00000000-0005-0000-0000-00007B710000}"/>
    <cellStyle name="Entrée 5" xfId="22844" hidden="1" xr:uid="{00000000-0005-0000-0000-00007C710000}"/>
    <cellStyle name="Entrée 5" xfId="22894" hidden="1" xr:uid="{00000000-0005-0000-0000-00007D710000}"/>
    <cellStyle name="Entrée 5" xfId="22944" hidden="1" xr:uid="{00000000-0005-0000-0000-00007E710000}"/>
    <cellStyle name="Entrée 5" xfId="22992" hidden="1" xr:uid="{00000000-0005-0000-0000-00007F710000}"/>
    <cellStyle name="Entrée 5" xfId="23041" hidden="1" xr:uid="{00000000-0005-0000-0000-000080710000}"/>
    <cellStyle name="Entrée 5" xfId="23087" hidden="1" xr:uid="{00000000-0005-0000-0000-000081710000}"/>
    <cellStyle name="Entrée 5" xfId="23134" hidden="1" xr:uid="{00000000-0005-0000-0000-000082710000}"/>
    <cellStyle name="Entrée 5" xfId="23179" hidden="1" xr:uid="{00000000-0005-0000-0000-000083710000}"/>
    <cellStyle name="Entrée 5" xfId="23218" hidden="1" xr:uid="{00000000-0005-0000-0000-000084710000}"/>
    <cellStyle name="Entrée 5" xfId="23255" hidden="1" xr:uid="{00000000-0005-0000-0000-000085710000}"/>
    <cellStyle name="Entrée 5" xfId="23289" hidden="1" xr:uid="{00000000-0005-0000-0000-000086710000}"/>
    <cellStyle name="Entrée 5" xfId="23359" hidden="1" xr:uid="{00000000-0005-0000-0000-000087710000}"/>
    <cellStyle name="Entrée 5" xfId="23433" hidden="1" xr:uid="{00000000-0005-0000-0000-000088710000}"/>
    <cellStyle name="Entrée 5" xfId="23496" hidden="1" xr:uid="{00000000-0005-0000-0000-000089710000}"/>
    <cellStyle name="Entrée 5" xfId="23542" hidden="1" xr:uid="{00000000-0005-0000-0000-00008A710000}"/>
    <cellStyle name="Entrée 5" xfId="23586" hidden="1" xr:uid="{00000000-0005-0000-0000-00008B710000}"/>
    <cellStyle name="Entrée 5" xfId="23625" hidden="1" xr:uid="{00000000-0005-0000-0000-00008C710000}"/>
    <cellStyle name="Entrée 5" xfId="23661" hidden="1" xr:uid="{00000000-0005-0000-0000-00008D710000}"/>
    <cellStyle name="Entrée 5" xfId="23696" hidden="1" xr:uid="{00000000-0005-0000-0000-00008E710000}"/>
    <cellStyle name="Entrée 5" xfId="23723" hidden="1" xr:uid="{00000000-0005-0000-0000-00008F710000}"/>
    <cellStyle name="Entrée 5" xfId="23874" hidden="1" xr:uid="{00000000-0005-0000-0000-000090710000}"/>
    <cellStyle name="Entrée 5" xfId="23970" hidden="1" xr:uid="{00000000-0005-0000-0000-000091710000}"/>
    <cellStyle name="Entrée 5" xfId="24051" hidden="1" xr:uid="{00000000-0005-0000-0000-000092710000}"/>
    <cellStyle name="Entrée 5" xfId="24101" hidden="1" xr:uid="{00000000-0005-0000-0000-000093710000}"/>
    <cellStyle name="Entrée 5" xfId="24151" hidden="1" xr:uid="{00000000-0005-0000-0000-000094710000}"/>
    <cellStyle name="Entrée 5" xfId="24201" hidden="1" xr:uid="{00000000-0005-0000-0000-000095710000}"/>
    <cellStyle name="Entrée 5" xfId="24250" hidden="1" xr:uid="{00000000-0005-0000-0000-000096710000}"/>
    <cellStyle name="Entrée 5" xfId="24299" hidden="1" xr:uid="{00000000-0005-0000-0000-000097710000}"/>
    <cellStyle name="Entrée 5" xfId="24346" hidden="1" xr:uid="{00000000-0005-0000-0000-000098710000}"/>
    <cellStyle name="Entrée 5" xfId="24393" hidden="1" xr:uid="{00000000-0005-0000-0000-000099710000}"/>
    <cellStyle name="Entrée 5" xfId="24438" hidden="1" xr:uid="{00000000-0005-0000-0000-00009A710000}"/>
    <cellStyle name="Entrée 5" xfId="24477" hidden="1" xr:uid="{00000000-0005-0000-0000-00009B710000}"/>
    <cellStyle name="Entrée 5" xfId="24514" hidden="1" xr:uid="{00000000-0005-0000-0000-00009C710000}"/>
    <cellStyle name="Entrée 5" xfId="24548" hidden="1" xr:uid="{00000000-0005-0000-0000-00009D710000}"/>
    <cellStyle name="Entrée 5" xfId="24617" hidden="1" xr:uid="{00000000-0005-0000-0000-00009E710000}"/>
    <cellStyle name="Entrée 5" xfId="24689" hidden="1" xr:uid="{00000000-0005-0000-0000-00009F710000}"/>
    <cellStyle name="Entrée 5" xfId="24752" hidden="1" xr:uid="{00000000-0005-0000-0000-0000A0710000}"/>
    <cellStyle name="Entrée 5" xfId="24798" hidden="1" xr:uid="{00000000-0005-0000-0000-0000A1710000}"/>
    <cellStyle name="Entrée 5" xfId="24842" hidden="1" xr:uid="{00000000-0005-0000-0000-0000A2710000}"/>
    <cellStyle name="Entrée 5" xfId="24881" hidden="1" xr:uid="{00000000-0005-0000-0000-0000A3710000}"/>
    <cellStyle name="Entrée 5" xfId="24917" hidden="1" xr:uid="{00000000-0005-0000-0000-0000A4710000}"/>
    <cellStyle name="Entrée 5" xfId="24952" hidden="1" xr:uid="{00000000-0005-0000-0000-0000A5710000}"/>
    <cellStyle name="Entrée 5" xfId="24979" hidden="1" xr:uid="{00000000-0005-0000-0000-0000A6710000}"/>
    <cellStyle name="Entrée 5" xfId="23822" hidden="1" xr:uid="{00000000-0005-0000-0000-0000A7710000}"/>
    <cellStyle name="Entrée 5" xfId="22417" hidden="1" xr:uid="{00000000-0005-0000-0000-0000A8710000}"/>
    <cellStyle name="Entrée 5" xfId="23400" hidden="1" xr:uid="{00000000-0005-0000-0000-0000A9710000}"/>
    <cellStyle name="Entrée 5" xfId="25093" hidden="1" xr:uid="{00000000-0005-0000-0000-0000AA710000}"/>
    <cellStyle name="Entrée 5" xfId="25143" hidden="1" xr:uid="{00000000-0005-0000-0000-0000AB710000}"/>
    <cellStyle name="Entrée 5" xfId="25193" hidden="1" xr:uid="{00000000-0005-0000-0000-0000AC710000}"/>
    <cellStyle name="Entrée 5" xfId="25243" hidden="1" xr:uid="{00000000-0005-0000-0000-0000AD710000}"/>
    <cellStyle name="Entrée 5" xfId="25292" hidden="1" xr:uid="{00000000-0005-0000-0000-0000AE710000}"/>
    <cellStyle name="Entrée 5" xfId="25341" hidden="1" xr:uid="{00000000-0005-0000-0000-0000AF710000}"/>
    <cellStyle name="Entrée 5" xfId="25388" hidden="1" xr:uid="{00000000-0005-0000-0000-0000B0710000}"/>
    <cellStyle name="Entrée 5" xfId="25434" hidden="1" xr:uid="{00000000-0005-0000-0000-0000B1710000}"/>
    <cellStyle name="Entrée 5" xfId="25478" hidden="1" xr:uid="{00000000-0005-0000-0000-0000B2710000}"/>
    <cellStyle name="Entrée 5" xfId="25516" hidden="1" xr:uid="{00000000-0005-0000-0000-0000B3710000}"/>
    <cellStyle name="Entrée 5" xfId="25553" hidden="1" xr:uid="{00000000-0005-0000-0000-0000B4710000}"/>
    <cellStyle name="Entrée 5" xfId="25587" hidden="1" xr:uid="{00000000-0005-0000-0000-0000B5710000}"/>
    <cellStyle name="Entrée 5" xfId="25655" hidden="1" xr:uid="{00000000-0005-0000-0000-0000B6710000}"/>
    <cellStyle name="Entrée 5" xfId="25729" hidden="1" xr:uid="{00000000-0005-0000-0000-0000B7710000}"/>
    <cellStyle name="Entrée 5" xfId="25791" hidden="1" xr:uid="{00000000-0005-0000-0000-0000B8710000}"/>
    <cellStyle name="Entrée 5" xfId="25837" hidden="1" xr:uid="{00000000-0005-0000-0000-0000B9710000}"/>
    <cellStyle name="Entrée 5" xfId="25881" hidden="1" xr:uid="{00000000-0005-0000-0000-0000BA710000}"/>
    <cellStyle name="Entrée 5" xfId="25920" hidden="1" xr:uid="{00000000-0005-0000-0000-0000BB710000}"/>
    <cellStyle name="Entrée 5" xfId="25956" hidden="1" xr:uid="{00000000-0005-0000-0000-0000BC710000}"/>
    <cellStyle name="Entrée 5" xfId="25991" hidden="1" xr:uid="{00000000-0005-0000-0000-0000BD710000}"/>
    <cellStyle name="Entrée 5" xfId="26017" hidden="1" xr:uid="{00000000-0005-0000-0000-0000BE710000}"/>
    <cellStyle name="Entrée 5" xfId="26139" hidden="1" xr:uid="{00000000-0005-0000-0000-0000BF710000}"/>
    <cellStyle name="Entrée 5" xfId="26235" hidden="1" xr:uid="{00000000-0005-0000-0000-0000C0710000}"/>
    <cellStyle name="Entrée 5" xfId="26316" hidden="1" xr:uid="{00000000-0005-0000-0000-0000C1710000}"/>
    <cellStyle name="Entrée 5" xfId="26366" hidden="1" xr:uid="{00000000-0005-0000-0000-0000C2710000}"/>
    <cellStyle name="Entrée 5" xfId="26416" hidden="1" xr:uid="{00000000-0005-0000-0000-0000C3710000}"/>
    <cellStyle name="Entrée 5" xfId="26466" hidden="1" xr:uid="{00000000-0005-0000-0000-0000C4710000}"/>
    <cellStyle name="Entrée 5" xfId="26515" hidden="1" xr:uid="{00000000-0005-0000-0000-0000C5710000}"/>
    <cellStyle name="Entrée 5" xfId="26564" hidden="1" xr:uid="{00000000-0005-0000-0000-0000C6710000}"/>
    <cellStyle name="Entrée 5" xfId="26611" hidden="1" xr:uid="{00000000-0005-0000-0000-0000C7710000}"/>
    <cellStyle name="Entrée 5" xfId="26658" hidden="1" xr:uid="{00000000-0005-0000-0000-0000C8710000}"/>
    <cellStyle name="Entrée 5" xfId="26703" hidden="1" xr:uid="{00000000-0005-0000-0000-0000C9710000}"/>
    <cellStyle name="Entrée 5" xfId="26742" hidden="1" xr:uid="{00000000-0005-0000-0000-0000CA710000}"/>
    <cellStyle name="Entrée 5" xfId="26779" hidden="1" xr:uid="{00000000-0005-0000-0000-0000CB710000}"/>
    <cellStyle name="Entrée 5" xfId="26813" hidden="1" xr:uid="{00000000-0005-0000-0000-0000CC710000}"/>
    <cellStyle name="Entrée 5" xfId="26881" hidden="1" xr:uid="{00000000-0005-0000-0000-0000CD710000}"/>
    <cellStyle name="Entrée 5" xfId="26953" hidden="1" xr:uid="{00000000-0005-0000-0000-0000CE710000}"/>
    <cellStyle name="Entrée 5" xfId="27015" hidden="1" xr:uid="{00000000-0005-0000-0000-0000CF710000}"/>
    <cellStyle name="Entrée 5" xfId="27061" hidden="1" xr:uid="{00000000-0005-0000-0000-0000D0710000}"/>
    <cellStyle name="Entrée 5" xfId="27105" hidden="1" xr:uid="{00000000-0005-0000-0000-0000D1710000}"/>
    <cellStyle name="Entrée 5" xfId="27144" hidden="1" xr:uid="{00000000-0005-0000-0000-0000D2710000}"/>
    <cellStyle name="Entrée 5" xfId="27180" hidden="1" xr:uid="{00000000-0005-0000-0000-0000D3710000}"/>
    <cellStyle name="Entrée 5" xfId="27215" hidden="1" xr:uid="{00000000-0005-0000-0000-0000D4710000}"/>
    <cellStyle name="Entrée 5" xfId="27241" hidden="1" xr:uid="{00000000-0005-0000-0000-0000D5710000}"/>
    <cellStyle name="Entrée 5" xfId="26088" hidden="1" xr:uid="{00000000-0005-0000-0000-0000D6710000}"/>
    <cellStyle name="Entrée 5" xfId="24717" hidden="1" xr:uid="{00000000-0005-0000-0000-0000D7710000}"/>
    <cellStyle name="Entrée 5" xfId="25034" hidden="1" xr:uid="{00000000-0005-0000-0000-0000D8710000}"/>
    <cellStyle name="Entrée 5" xfId="27328" hidden="1" xr:uid="{00000000-0005-0000-0000-0000D9710000}"/>
    <cellStyle name="Entrée 5" xfId="27377" hidden="1" xr:uid="{00000000-0005-0000-0000-0000DA710000}"/>
    <cellStyle name="Entrée 5" xfId="27426" hidden="1" xr:uid="{00000000-0005-0000-0000-0000DB710000}"/>
    <cellStyle name="Entrée 5" xfId="27475" hidden="1" xr:uid="{00000000-0005-0000-0000-0000DC710000}"/>
    <cellStyle name="Entrée 5" xfId="27523" hidden="1" xr:uid="{00000000-0005-0000-0000-0000DD710000}"/>
    <cellStyle name="Entrée 5" xfId="27571" hidden="1" xr:uid="{00000000-0005-0000-0000-0000DE710000}"/>
    <cellStyle name="Entrée 5" xfId="27617" hidden="1" xr:uid="{00000000-0005-0000-0000-0000DF710000}"/>
    <cellStyle name="Entrée 5" xfId="27664" hidden="1" xr:uid="{00000000-0005-0000-0000-0000E0710000}"/>
    <cellStyle name="Entrée 5" xfId="27709" hidden="1" xr:uid="{00000000-0005-0000-0000-0000E1710000}"/>
    <cellStyle name="Entrée 5" xfId="27748" hidden="1" xr:uid="{00000000-0005-0000-0000-0000E2710000}"/>
    <cellStyle name="Entrée 5" xfId="27785" hidden="1" xr:uid="{00000000-0005-0000-0000-0000E3710000}"/>
    <cellStyle name="Entrée 5" xfId="27819" hidden="1" xr:uid="{00000000-0005-0000-0000-0000E4710000}"/>
    <cellStyle name="Entrée 5" xfId="27886" hidden="1" xr:uid="{00000000-0005-0000-0000-0000E5710000}"/>
    <cellStyle name="Entrée 5" xfId="27958" hidden="1" xr:uid="{00000000-0005-0000-0000-0000E6710000}"/>
    <cellStyle name="Entrée 5" xfId="28020" hidden="1" xr:uid="{00000000-0005-0000-0000-0000E7710000}"/>
    <cellStyle name="Entrée 5" xfId="28066" hidden="1" xr:uid="{00000000-0005-0000-0000-0000E8710000}"/>
    <cellStyle name="Entrée 5" xfId="28110" hidden="1" xr:uid="{00000000-0005-0000-0000-0000E9710000}"/>
    <cellStyle name="Entrée 5" xfId="28149" hidden="1" xr:uid="{00000000-0005-0000-0000-0000EA710000}"/>
    <cellStyle name="Entrée 5" xfId="28185" hidden="1" xr:uid="{00000000-0005-0000-0000-0000EB710000}"/>
    <cellStyle name="Entrée 5" xfId="28220" hidden="1" xr:uid="{00000000-0005-0000-0000-0000EC710000}"/>
    <cellStyle name="Entrée 5" xfId="28246" hidden="1" xr:uid="{00000000-0005-0000-0000-0000ED710000}"/>
    <cellStyle name="Entrée 5" xfId="28346" hidden="1" xr:uid="{00000000-0005-0000-0000-0000EE710000}"/>
    <cellStyle name="Entrée 5" xfId="28441" hidden="1" xr:uid="{00000000-0005-0000-0000-0000EF710000}"/>
    <cellStyle name="Entrée 5" xfId="28522" hidden="1" xr:uid="{00000000-0005-0000-0000-0000F0710000}"/>
    <cellStyle name="Entrée 5" xfId="28572" hidden="1" xr:uid="{00000000-0005-0000-0000-0000F1710000}"/>
    <cellStyle name="Entrée 5" xfId="28622" hidden="1" xr:uid="{00000000-0005-0000-0000-0000F2710000}"/>
    <cellStyle name="Entrée 5" xfId="28672" hidden="1" xr:uid="{00000000-0005-0000-0000-0000F3710000}"/>
    <cellStyle name="Entrée 5" xfId="28721" hidden="1" xr:uid="{00000000-0005-0000-0000-0000F4710000}"/>
    <cellStyle name="Entrée 5" xfId="28770" hidden="1" xr:uid="{00000000-0005-0000-0000-0000F5710000}"/>
    <cellStyle name="Entrée 5" xfId="28817" hidden="1" xr:uid="{00000000-0005-0000-0000-0000F6710000}"/>
    <cellStyle name="Entrée 5" xfId="28864" hidden="1" xr:uid="{00000000-0005-0000-0000-0000F7710000}"/>
    <cellStyle name="Entrée 5" xfId="28909" hidden="1" xr:uid="{00000000-0005-0000-0000-0000F8710000}"/>
    <cellStyle name="Entrée 5" xfId="28948" hidden="1" xr:uid="{00000000-0005-0000-0000-0000F9710000}"/>
    <cellStyle name="Entrée 5" xfId="28985" hidden="1" xr:uid="{00000000-0005-0000-0000-0000FA710000}"/>
    <cellStyle name="Entrée 5" xfId="29019" hidden="1" xr:uid="{00000000-0005-0000-0000-0000FB710000}"/>
    <cellStyle name="Entrée 5" xfId="29086" hidden="1" xr:uid="{00000000-0005-0000-0000-0000FC710000}"/>
    <cellStyle name="Entrée 5" xfId="29158" hidden="1" xr:uid="{00000000-0005-0000-0000-0000FD710000}"/>
    <cellStyle name="Entrée 5" xfId="29220" hidden="1" xr:uid="{00000000-0005-0000-0000-0000FE710000}"/>
    <cellStyle name="Entrée 5" xfId="29266" hidden="1" xr:uid="{00000000-0005-0000-0000-0000FF710000}"/>
    <cellStyle name="Entrée 5" xfId="29310" hidden="1" xr:uid="{00000000-0005-0000-0000-000000720000}"/>
    <cellStyle name="Entrée 5" xfId="29349" hidden="1" xr:uid="{00000000-0005-0000-0000-000001720000}"/>
    <cellStyle name="Entrée 5" xfId="29385" hidden="1" xr:uid="{00000000-0005-0000-0000-000002720000}"/>
    <cellStyle name="Entrée 5" xfId="29420" hidden="1" xr:uid="{00000000-0005-0000-0000-000003720000}"/>
    <cellStyle name="Entrée 5" xfId="29446" hidden="1" xr:uid="{00000000-0005-0000-0000-000004720000}"/>
    <cellStyle name="Entrée 5" xfId="28296" hidden="1" xr:uid="{00000000-0005-0000-0000-000005720000}"/>
    <cellStyle name="Entrée 5" xfId="29499" hidden="1" xr:uid="{00000000-0005-0000-0000-000006720000}"/>
    <cellStyle name="Entrée 5" xfId="29583" hidden="1" xr:uid="{00000000-0005-0000-0000-000007720000}"/>
    <cellStyle name="Entrée 5" xfId="29664" hidden="1" xr:uid="{00000000-0005-0000-0000-000008720000}"/>
    <cellStyle name="Entrée 5" xfId="29713" hidden="1" xr:uid="{00000000-0005-0000-0000-000009720000}"/>
    <cellStyle name="Entrée 5" xfId="29762" hidden="1" xr:uid="{00000000-0005-0000-0000-00000A720000}"/>
    <cellStyle name="Entrée 5" xfId="29811" hidden="1" xr:uid="{00000000-0005-0000-0000-00000B720000}"/>
    <cellStyle name="Entrée 5" xfId="29859" hidden="1" xr:uid="{00000000-0005-0000-0000-00000C720000}"/>
    <cellStyle name="Entrée 5" xfId="29907" hidden="1" xr:uid="{00000000-0005-0000-0000-00000D720000}"/>
    <cellStyle name="Entrée 5" xfId="29953" hidden="1" xr:uid="{00000000-0005-0000-0000-00000E720000}"/>
    <cellStyle name="Entrée 5" xfId="29999" hidden="1" xr:uid="{00000000-0005-0000-0000-00000F720000}"/>
    <cellStyle name="Entrée 5" xfId="30043" hidden="1" xr:uid="{00000000-0005-0000-0000-000010720000}"/>
    <cellStyle name="Entrée 5" xfId="30081" hidden="1" xr:uid="{00000000-0005-0000-0000-000011720000}"/>
    <cellStyle name="Entrée 5" xfId="30118" hidden="1" xr:uid="{00000000-0005-0000-0000-000012720000}"/>
    <cellStyle name="Entrée 5" xfId="30152" hidden="1" xr:uid="{00000000-0005-0000-0000-000013720000}"/>
    <cellStyle name="Entrée 5" xfId="30218" hidden="1" xr:uid="{00000000-0005-0000-0000-000014720000}"/>
    <cellStyle name="Entrée 5" xfId="30290" hidden="1" xr:uid="{00000000-0005-0000-0000-000015720000}"/>
    <cellStyle name="Entrée 5" xfId="30352" hidden="1" xr:uid="{00000000-0005-0000-0000-000016720000}"/>
    <cellStyle name="Entrée 5" xfId="30398" hidden="1" xr:uid="{00000000-0005-0000-0000-000017720000}"/>
    <cellStyle name="Entrée 5" xfId="30442" hidden="1" xr:uid="{00000000-0005-0000-0000-000018720000}"/>
    <cellStyle name="Entrée 5" xfId="30481" hidden="1" xr:uid="{00000000-0005-0000-0000-000019720000}"/>
    <cellStyle name="Entrée 5" xfId="30517" hidden="1" xr:uid="{00000000-0005-0000-0000-00001A720000}"/>
    <cellStyle name="Entrée 5" xfId="30552" hidden="1" xr:uid="{00000000-0005-0000-0000-00001B720000}"/>
    <cellStyle name="Entrée 5" xfId="30578" hidden="1" xr:uid="{00000000-0005-0000-0000-00001C720000}"/>
    <cellStyle name="Entrée 5" xfId="30678" hidden="1" xr:uid="{00000000-0005-0000-0000-00001D720000}"/>
    <cellStyle name="Entrée 5" xfId="30773" hidden="1" xr:uid="{00000000-0005-0000-0000-00001E720000}"/>
    <cellStyle name="Entrée 5" xfId="30854" hidden="1" xr:uid="{00000000-0005-0000-0000-00001F720000}"/>
    <cellStyle name="Entrée 5" xfId="30904" hidden="1" xr:uid="{00000000-0005-0000-0000-000020720000}"/>
    <cellStyle name="Entrée 5" xfId="30954" hidden="1" xr:uid="{00000000-0005-0000-0000-000021720000}"/>
    <cellStyle name="Entrée 5" xfId="31004" hidden="1" xr:uid="{00000000-0005-0000-0000-000022720000}"/>
    <cellStyle name="Entrée 5" xfId="31053" hidden="1" xr:uid="{00000000-0005-0000-0000-000023720000}"/>
    <cellStyle name="Entrée 5" xfId="31102" hidden="1" xr:uid="{00000000-0005-0000-0000-000024720000}"/>
    <cellStyle name="Entrée 5" xfId="31149" hidden="1" xr:uid="{00000000-0005-0000-0000-000025720000}"/>
    <cellStyle name="Entrée 5" xfId="31196" hidden="1" xr:uid="{00000000-0005-0000-0000-000026720000}"/>
    <cellStyle name="Entrée 5" xfId="31241" hidden="1" xr:uid="{00000000-0005-0000-0000-000027720000}"/>
    <cellStyle name="Entrée 5" xfId="31280" hidden="1" xr:uid="{00000000-0005-0000-0000-000028720000}"/>
    <cellStyle name="Entrée 5" xfId="31317" hidden="1" xr:uid="{00000000-0005-0000-0000-000029720000}"/>
    <cellStyle name="Entrée 5" xfId="31351" hidden="1" xr:uid="{00000000-0005-0000-0000-00002A720000}"/>
    <cellStyle name="Entrée 5" xfId="31418" hidden="1" xr:uid="{00000000-0005-0000-0000-00002B720000}"/>
    <cellStyle name="Entrée 5" xfId="31490" hidden="1" xr:uid="{00000000-0005-0000-0000-00002C720000}"/>
    <cellStyle name="Entrée 5" xfId="31552" hidden="1" xr:uid="{00000000-0005-0000-0000-00002D720000}"/>
    <cellStyle name="Entrée 5" xfId="31598" hidden="1" xr:uid="{00000000-0005-0000-0000-00002E720000}"/>
    <cellStyle name="Entrée 5" xfId="31642" hidden="1" xr:uid="{00000000-0005-0000-0000-00002F720000}"/>
    <cellStyle name="Entrée 5" xfId="31681" hidden="1" xr:uid="{00000000-0005-0000-0000-000030720000}"/>
    <cellStyle name="Entrée 5" xfId="31717" hidden="1" xr:uid="{00000000-0005-0000-0000-000031720000}"/>
    <cellStyle name="Entrée 5" xfId="31752" hidden="1" xr:uid="{00000000-0005-0000-0000-000032720000}"/>
    <cellStyle name="Entrée 5" xfId="31778" hidden="1" xr:uid="{00000000-0005-0000-0000-000033720000}"/>
    <cellStyle name="Entrée 5" xfId="30628" xr:uid="{00000000-0005-0000-0000-000034720000}"/>
    <cellStyle name="Entrée 6" xfId="119" hidden="1" xr:uid="{00000000-0005-0000-0000-000035720000}"/>
    <cellStyle name="Entrée 6" xfId="224" hidden="1" xr:uid="{00000000-0005-0000-0000-000036720000}"/>
    <cellStyle name="Entrée 6" xfId="190" hidden="1" xr:uid="{00000000-0005-0000-0000-000037720000}"/>
    <cellStyle name="Entrée 6" xfId="300" hidden="1" xr:uid="{00000000-0005-0000-0000-000038720000}"/>
    <cellStyle name="Entrée 6" xfId="350" hidden="1" xr:uid="{00000000-0005-0000-0000-000039720000}"/>
    <cellStyle name="Entrée 6" xfId="400" hidden="1" xr:uid="{00000000-0005-0000-0000-00003A720000}"/>
    <cellStyle name="Entrée 6" xfId="450" hidden="1" xr:uid="{00000000-0005-0000-0000-00003B720000}"/>
    <cellStyle name="Entrée 6" xfId="499" hidden="1" xr:uid="{00000000-0005-0000-0000-00003C720000}"/>
    <cellStyle name="Entrée 6" xfId="548" hidden="1" xr:uid="{00000000-0005-0000-0000-00003D720000}"/>
    <cellStyle name="Entrée 6" xfId="595" hidden="1" xr:uid="{00000000-0005-0000-0000-00003E720000}"/>
    <cellStyle name="Entrée 6" xfId="642" hidden="1" xr:uid="{00000000-0005-0000-0000-00003F720000}"/>
    <cellStyle name="Entrée 6" xfId="687" hidden="1" xr:uid="{00000000-0005-0000-0000-000040720000}"/>
    <cellStyle name="Entrée 6" xfId="726" hidden="1" xr:uid="{00000000-0005-0000-0000-000041720000}"/>
    <cellStyle name="Entrée 6" xfId="763" hidden="1" xr:uid="{00000000-0005-0000-0000-000042720000}"/>
    <cellStyle name="Entrée 6" xfId="876" hidden="1" xr:uid="{00000000-0005-0000-0000-000043720000}"/>
    <cellStyle name="Entrée 6" xfId="833" hidden="1" xr:uid="{00000000-0005-0000-0000-000044720000}"/>
    <cellStyle name="Entrée 6" xfId="844" hidden="1" xr:uid="{00000000-0005-0000-0000-000045720000}"/>
    <cellStyle name="Entrée 6" xfId="935" hidden="1" xr:uid="{00000000-0005-0000-0000-000046720000}"/>
    <cellStyle name="Entrée 6" xfId="978" hidden="1" xr:uid="{00000000-0005-0000-0000-000047720000}"/>
    <cellStyle name="Entrée 6" xfId="1037" hidden="1" xr:uid="{00000000-0005-0000-0000-000048720000}"/>
    <cellStyle name="Entrée 6" xfId="1083" hidden="1" xr:uid="{00000000-0005-0000-0000-000049720000}"/>
    <cellStyle name="Entrée 6" xfId="1126" hidden="1" xr:uid="{00000000-0005-0000-0000-00004A720000}"/>
    <cellStyle name="Entrée 6" xfId="1248" hidden="1" xr:uid="{00000000-0005-0000-0000-00004B720000}"/>
    <cellStyle name="Entrée 6" xfId="1495" hidden="1" xr:uid="{00000000-0005-0000-0000-00004C720000}"/>
    <cellStyle name="Entrée 6" xfId="1600" hidden="1" xr:uid="{00000000-0005-0000-0000-00004D720000}"/>
    <cellStyle name="Entrée 6" xfId="1566" hidden="1" xr:uid="{00000000-0005-0000-0000-00004E720000}"/>
    <cellStyle name="Entrée 6" xfId="1676" hidden="1" xr:uid="{00000000-0005-0000-0000-00004F720000}"/>
    <cellStyle name="Entrée 6" xfId="1726" hidden="1" xr:uid="{00000000-0005-0000-0000-000050720000}"/>
    <cellStyle name="Entrée 6" xfId="1776" hidden="1" xr:uid="{00000000-0005-0000-0000-000051720000}"/>
    <cellStyle name="Entrée 6" xfId="1826" hidden="1" xr:uid="{00000000-0005-0000-0000-000052720000}"/>
    <cellStyle name="Entrée 6" xfId="1875" hidden="1" xr:uid="{00000000-0005-0000-0000-000053720000}"/>
    <cellStyle name="Entrée 6" xfId="1924" hidden="1" xr:uid="{00000000-0005-0000-0000-000054720000}"/>
    <cellStyle name="Entrée 6" xfId="1971" hidden="1" xr:uid="{00000000-0005-0000-0000-000055720000}"/>
    <cellStyle name="Entrée 6" xfId="2018" hidden="1" xr:uid="{00000000-0005-0000-0000-000056720000}"/>
    <cellStyle name="Entrée 6" xfId="2063" hidden="1" xr:uid="{00000000-0005-0000-0000-000057720000}"/>
    <cellStyle name="Entrée 6" xfId="2102" hidden="1" xr:uid="{00000000-0005-0000-0000-000058720000}"/>
    <cellStyle name="Entrée 6" xfId="2139" hidden="1" xr:uid="{00000000-0005-0000-0000-000059720000}"/>
    <cellStyle name="Entrée 6" xfId="2252" hidden="1" xr:uid="{00000000-0005-0000-0000-00005A720000}"/>
    <cellStyle name="Entrée 6" xfId="2209" hidden="1" xr:uid="{00000000-0005-0000-0000-00005B720000}"/>
    <cellStyle name="Entrée 6" xfId="2220" hidden="1" xr:uid="{00000000-0005-0000-0000-00005C720000}"/>
    <cellStyle name="Entrée 6" xfId="2311" hidden="1" xr:uid="{00000000-0005-0000-0000-00005D720000}"/>
    <cellStyle name="Entrée 6" xfId="2354" hidden="1" xr:uid="{00000000-0005-0000-0000-00005E720000}"/>
    <cellStyle name="Entrée 6" xfId="2413" hidden="1" xr:uid="{00000000-0005-0000-0000-00005F720000}"/>
    <cellStyle name="Entrée 6" xfId="2459" hidden="1" xr:uid="{00000000-0005-0000-0000-000060720000}"/>
    <cellStyle name="Entrée 6" xfId="2502" hidden="1" xr:uid="{00000000-0005-0000-0000-000061720000}"/>
    <cellStyle name="Entrée 6" xfId="2623" hidden="1" xr:uid="{00000000-0005-0000-0000-000062720000}"/>
    <cellStyle name="Entrée 6" xfId="1421" hidden="1" xr:uid="{00000000-0005-0000-0000-000063720000}"/>
    <cellStyle name="Entrée 6" xfId="1479" hidden="1" xr:uid="{00000000-0005-0000-0000-000064720000}"/>
    <cellStyle name="Entrée 6" xfId="2795" hidden="1" xr:uid="{00000000-0005-0000-0000-000065720000}"/>
    <cellStyle name="Entrée 6" xfId="2762" hidden="1" xr:uid="{00000000-0005-0000-0000-000066720000}"/>
    <cellStyle name="Entrée 6" xfId="2871" hidden="1" xr:uid="{00000000-0005-0000-0000-000067720000}"/>
    <cellStyle name="Entrée 6" xfId="2920" hidden="1" xr:uid="{00000000-0005-0000-0000-000068720000}"/>
    <cellStyle name="Entrée 6" xfId="2970" hidden="1" xr:uid="{00000000-0005-0000-0000-000069720000}"/>
    <cellStyle name="Entrée 6" xfId="3020" hidden="1" xr:uid="{00000000-0005-0000-0000-00006A720000}"/>
    <cellStyle name="Entrée 6" xfId="3069" hidden="1" xr:uid="{00000000-0005-0000-0000-00006B720000}"/>
    <cellStyle name="Entrée 6" xfId="3118" hidden="1" xr:uid="{00000000-0005-0000-0000-00006C720000}"/>
    <cellStyle name="Entrée 6" xfId="3165" hidden="1" xr:uid="{00000000-0005-0000-0000-00006D720000}"/>
    <cellStyle name="Entrée 6" xfId="3212" hidden="1" xr:uid="{00000000-0005-0000-0000-00006E720000}"/>
    <cellStyle name="Entrée 6" xfId="3257" hidden="1" xr:uid="{00000000-0005-0000-0000-00006F720000}"/>
    <cellStyle name="Entrée 6" xfId="3296" hidden="1" xr:uid="{00000000-0005-0000-0000-000070720000}"/>
    <cellStyle name="Entrée 6" xfId="3333" hidden="1" xr:uid="{00000000-0005-0000-0000-000071720000}"/>
    <cellStyle name="Entrée 6" xfId="3445" hidden="1" xr:uid="{00000000-0005-0000-0000-000072720000}"/>
    <cellStyle name="Entrée 6" xfId="3403" hidden="1" xr:uid="{00000000-0005-0000-0000-000073720000}"/>
    <cellStyle name="Entrée 6" xfId="3414" hidden="1" xr:uid="{00000000-0005-0000-0000-000074720000}"/>
    <cellStyle name="Entrée 6" xfId="3504" hidden="1" xr:uid="{00000000-0005-0000-0000-000075720000}"/>
    <cellStyle name="Entrée 6" xfId="3547" hidden="1" xr:uid="{00000000-0005-0000-0000-000076720000}"/>
    <cellStyle name="Entrée 6" xfId="3605" hidden="1" xr:uid="{00000000-0005-0000-0000-000077720000}"/>
    <cellStyle name="Entrée 6" xfId="3651" hidden="1" xr:uid="{00000000-0005-0000-0000-000078720000}"/>
    <cellStyle name="Entrée 6" xfId="3694" hidden="1" xr:uid="{00000000-0005-0000-0000-000079720000}"/>
    <cellStyle name="Entrée 6" xfId="3814" hidden="1" xr:uid="{00000000-0005-0000-0000-00007A720000}"/>
    <cellStyle name="Entrée 6" xfId="1545" hidden="1" xr:uid="{00000000-0005-0000-0000-00007B720000}"/>
    <cellStyle name="Entrée 6" xfId="2695" hidden="1" xr:uid="{00000000-0005-0000-0000-00007C720000}"/>
    <cellStyle name="Entrée 6" xfId="2700" hidden="1" xr:uid="{00000000-0005-0000-0000-00007D720000}"/>
    <cellStyle name="Entrée 6" xfId="3981" hidden="1" xr:uid="{00000000-0005-0000-0000-00007E720000}"/>
    <cellStyle name="Entrée 6" xfId="4031" hidden="1" xr:uid="{00000000-0005-0000-0000-00007F720000}"/>
    <cellStyle name="Entrée 6" xfId="4081" hidden="1" xr:uid="{00000000-0005-0000-0000-000080720000}"/>
    <cellStyle name="Entrée 6" xfId="4131" hidden="1" xr:uid="{00000000-0005-0000-0000-000081720000}"/>
    <cellStyle name="Entrée 6" xfId="4180" hidden="1" xr:uid="{00000000-0005-0000-0000-000082720000}"/>
    <cellStyle name="Entrée 6" xfId="4229" hidden="1" xr:uid="{00000000-0005-0000-0000-000083720000}"/>
    <cellStyle name="Entrée 6" xfId="4276" hidden="1" xr:uid="{00000000-0005-0000-0000-000084720000}"/>
    <cellStyle name="Entrée 6" xfId="4323" hidden="1" xr:uid="{00000000-0005-0000-0000-000085720000}"/>
    <cellStyle name="Entrée 6" xfId="4368" hidden="1" xr:uid="{00000000-0005-0000-0000-000086720000}"/>
    <cellStyle name="Entrée 6" xfId="4407" hidden="1" xr:uid="{00000000-0005-0000-0000-000087720000}"/>
    <cellStyle name="Entrée 6" xfId="4444" hidden="1" xr:uid="{00000000-0005-0000-0000-000088720000}"/>
    <cellStyle name="Entrée 6" xfId="4551" hidden="1" xr:uid="{00000000-0005-0000-0000-000089720000}"/>
    <cellStyle name="Entrée 6" xfId="4514" hidden="1" xr:uid="{00000000-0005-0000-0000-00008A720000}"/>
    <cellStyle name="Entrée 6" xfId="4524" hidden="1" xr:uid="{00000000-0005-0000-0000-00008B720000}"/>
    <cellStyle name="Entrée 6" xfId="4609" hidden="1" xr:uid="{00000000-0005-0000-0000-00008C720000}"/>
    <cellStyle name="Entrée 6" xfId="4652" hidden="1" xr:uid="{00000000-0005-0000-0000-00008D720000}"/>
    <cellStyle name="Entrée 6" xfId="4709" hidden="1" xr:uid="{00000000-0005-0000-0000-00008E720000}"/>
    <cellStyle name="Entrée 6" xfId="4755" hidden="1" xr:uid="{00000000-0005-0000-0000-00008F720000}"/>
    <cellStyle name="Entrée 6" xfId="4798" hidden="1" xr:uid="{00000000-0005-0000-0000-000090720000}"/>
    <cellStyle name="Entrée 6" xfId="4914" hidden="1" xr:uid="{00000000-0005-0000-0000-000091720000}"/>
    <cellStyle name="Entrée 6" xfId="3898" hidden="1" xr:uid="{00000000-0005-0000-0000-000092720000}"/>
    <cellStyle name="Entrée 6" xfId="1400" hidden="1" xr:uid="{00000000-0005-0000-0000-000093720000}"/>
    <cellStyle name="Entrée 6" xfId="5006" hidden="1" xr:uid="{00000000-0005-0000-0000-000094720000}"/>
    <cellStyle name="Entrée 6" xfId="2363" hidden="1" xr:uid="{00000000-0005-0000-0000-000095720000}"/>
    <cellStyle name="Entrée 6" xfId="5081" hidden="1" xr:uid="{00000000-0005-0000-0000-000096720000}"/>
    <cellStyle name="Entrée 6" xfId="5130" hidden="1" xr:uid="{00000000-0005-0000-0000-000097720000}"/>
    <cellStyle name="Entrée 6" xfId="5180" hidden="1" xr:uid="{00000000-0005-0000-0000-000098720000}"/>
    <cellStyle name="Entrée 6" xfId="5230" hidden="1" xr:uid="{00000000-0005-0000-0000-000099720000}"/>
    <cellStyle name="Entrée 6" xfId="5279" hidden="1" xr:uid="{00000000-0005-0000-0000-00009A720000}"/>
    <cellStyle name="Entrée 6" xfId="5328" hidden="1" xr:uid="{00000000-0005-0000-0000-00009B720000}"/>
    <cellStyle name="Entrée 6" xfId="5375" hidden="1" xr:uid="{00000000-0005-0000-0000-00009C720000}"/>
    <cellStyle name="Entrée 6" xfId="5422" hidden="1" xr:uid="{00000000-0005-0000-0000-00009D720000}"/>
    <cellStyle name="Entrée 6" xfId="5467" hidden="1" xr:uid="{00000000-0005-0000-0000-00009E720000}"/>
    <cellStyle name="Entrée 6" xfId="5506" hidden="1" xr:uid="{00000000-0005-0000-0000-00009F720000}"/>
    <cellStyle name="Entrée 6" xfId="5543" hidden="1" xr:uid="{00000000-0005-0000-0000-0000A0720000}"/>
    <cellStyle name="Entrée 6" xfId="5650" hidden="1" xr:uid="{00000000-0005-0000-0000-0000A1720000}"/>
    <cellStyle name="Entrée 6" xfId="5613" hidden="1" xr:uid="{00000000-0005-0000-0000-0000A2720000}"/>
    <cellStyle name="Entrée 6" xfId="5623" hidden="1" xr:uid="{00000000-0005-0000-0000-0000A3720000}"/>
    <cellStyle name="Entrée 6" xfId="5708" hidden="1" xr:uid="{00000000-0005-0000-0000-0000A4720000}"/>
    <cellStyle name="Entrée 6" xfId="5749" hidden="1" xr:uid="{00000000-0005-0000-0000-0000A5720000}"/>
    <cellStyle name="Entrée 6" xfId="5806" hidden="1" xr:uid="{00000000-0005-0000-0000-0000A6720000}"/>
    <cellStyle name="Entrée 6" xfId="5852" hidden="1" xr:uid="{00000000-0005-0000-0000-0000A7720000}"/>
    <cellStyle name="Entrée 6" xfId="5895" hidden="1" xr:uid="{00000000-0005-0000-0000-0000A8720000}"/>
    <cellStyle name="Entrée 6" xfId="6011" hidden="1" xr:uid="{00000000-0005-0000-0000-0000A9720000}"/>
    <cellStyle name="Entrée 6" xfId="6178" hidden="1" xr:uid="{00000000-0005-0000-0000-0000AA720000}"/>
    <cellStyle name="Entrée 6" xfId="6283" hidden="1" xr:uid="{00000000-0005-0000-0000-0000AB720000}"/>
    <cellStyle name="Entrée 6" xfId="6249" hidden="1" xr:uid="{00000000-0005-0000-0000-0000AC720000}"/>
    <cellStyle name="Entrée 6" xfId="6359" hidden="1" xr:uid="{00000000-0005-0000-0000-0000AD720000}"/>
    <cellStyle name="Entrée 6" xfId="6409" hidden="1" xr:uid="{00000000-0005-0000-0000-0000AE720000}"/>
    <cellStyle name="Entrée 6" xfId="6459" hidden="1" xr:uid="{00000000-0005-0000-0000-0000AF720000}"/>
    <cellStyle name="Entrée 6" xfId="6509" hidden="1" xr:uid="{00000000-0005-0000-0000-0000B0720000}"/>
    <cellStyle name="Entrée 6" xfId="6558" hidden="1" xr:uid="{00000000-0005-0000-0000-0000B1720000}"/>
    <cellStyle name="Entrée 6" xfId="6607" hidden="1" xr:uid="{00000000-0005-0000-0000-0000B2720000}"/>
    <cellStyle name="Entrée 6" xfId="6654" hidden="1" xr:uid="{00000000-0005-0000-0000-0000B3720000}"/>
    <cellStyle name="Entrée 6" xfId="6701" hidden="1" xr:uid="{00000000-0005-0000-0000-0000B4720000}"/>
    <cellStyle name="Entrée 6" xfId="6746" hidden="1" xr:uid="{00000000-0005-0000-0000-0000B5720000}"/>
    <cellStyle name="Entrée 6" xfId="6785" hidden="1" xr:uid="{00000000-0005-0000-0000-0000B6720000}"/>
    <cellStyle name="Entrée 6" xfId="6822" hidden="1" xr:uid="{00000000-0005-0000-0000-0000B7720000}"/>
    <cellStyle name="Entrée 6" xfId="6933" hidden="1" xr:uid="{00000000-0005-0000-0000-0000B8720000}"/>
    <cellStyle name="Entrée 6" xfId="6892" hidden="1" xr:uid="{00000000-0005-0000-0000-0000B9720000}"/>
    <cellStyle name="Entrée 6" xfId="6902" hidden="1" xr:uid="{00000000-0005-0000-0000-0000BA720000}"/>
    <cellStyle name="Entrée 6" xfId="6992" hidden="1" xr:uid="{00000000-0005-0000-0000-0000BB720000}"/>
    <cellStyle name="Entrée 6" xfId="7035" hidden="1" xr:uid="{00000000-0005-0000-0000-0000BC720000}"/>
    <cellStyle name="Entrée 6" xfId="7094" hidden="1" xr:uid="{00000000-0005-0000-0000-0000BD720000}"/>
    <cellStyle name="Entrée 6" xfId="7140" hidden="1" xr:uid="{00000000-0005-0000-0000-0000BE720000}"/>
    <cellStyle name="Entrée 6" xfId="7183" hidden="1" xr:uid="{00000000-0005-0000-0000-0000BF720000}"/>
    <cellStyle name="Entrée 6" xfId="7304" hidden="1" xr:uid="{00000000-0005-0000-0000-0000C0720000}"/>
    <cellStyle name="Entrée 6" xfId="7455" hidden="1" xr:uid="{00000000-0005-0000-0000-0000C1720000}"/>
    <cellStyle name="Entrée 6" xfId="7551" hidden="1" xr:uid="{00000000-0005-0000-0000-0000C2720000}"/>
    <cellStyle name="Entrée 6" xfId="7517" hidden="1" xr:uid="{00000000-0005-0000-0000-0000C3720000}"/>
    <cellStyle name="Entrée 6" xfId="7626" hidden="1" xr:uid="{00000000-0005-0000-0000-0000C4720000}"/>
    <cellStyle name="Entrée 6" xfId="7676" hidden="1" xr:uid="{00000000-0005-0000-0000-0000C5720000}"/>
    <cellStyle name="Entrée 6" xfId="7726" hidden="1" xr:uid="{00000000-0005-0000-0000-0000C6720000}"/>
    <cellStyle name="Entrée 6" xfId="7776" hidden="1" xr:uid="{00000000-0005-0000-0000-0000C7720000}"/>
    <cellStyle name="Entrée 6" xfId="7825" hidden="1" xr:uid="{00000000-0005-0000-0000-0000C8720000}"/>
    <cellStyle name="Entrée 6" xfId="7874" hidden="1" xr:uid="{00000000-0005-0000-0000-0000C9720000}"/>
    <cellStyle name="Entrée 6" xfId="7921" hidden="1" xr:uid="{00000000-0005-0000-0000-0000CA720000}"/>
    <cellStyle name="Entrée 6" xfId="7968" hidden="1" xr:uid="{00000000-0005-0000-0000-0000CB720000}"/>
    <cellStyle name="Entrée 6" xfId="8013" hidden="1" xr:uid="{00000000-0005-0000-0000-0000CC720000}"/>
    <cellStyle name="Entrée 6" xfId="8052" hidden="1" xr:uid="{00000000-0005-0000-0000-0000CD720000}"/>
    <cellStyle name="Entrée 6" xfId="8089" hidden="1" xr:uid="{00000000-0005-0000-0000-0000CE720000}"/>
    <cellStyle name="Entrée 6" xfId="8198" hidden="1" xr:uid="{00000000-0005-0000-0000-0000CF720000}"/>
    <cellStyle name="Entrée 6" xfId="8159" hidden="1" xr:uid="{00000000-0005-0000-0000-0000D0720000}"/>
    <cellStyle name="Entrée 6" xfId="8169" hidden="1" xr:uid="{00000000-0005-0000-0000-0000D1720000}"/>
    <cellStyle name="Entrée 6" xfId="8256" hidden="1" xr:uid="{00000000-0005-0000-0000-0000D2720000}"/>
    <cellStyle name="Entrée 6" xfId="8297" hidden="1" xr:uid="{00000000-0005-0000-0000-0000D3720000}"/>
    <cellStyle name="Entrée 6" xfId="8355" hidden="1" xr:uid="{00000000-0005-0000-0000-0000D4720000}"/>
    <cellStyle name="Entrée 6" xfId="8401" hidden="1" xr:uid="{00000000-0005-0000-0000-0000D5720000}"/>
    <cellStyle name="Entrée 6" xfId="8444" hidden="1" xr:uid="{00000000-0005-0000-0000-0000D6720000}"/>
    <cellStyle name="Entrée 6" xfId="8562" hidden="1" xr:uid="{00000000-0005-0000-0000-0000D7720000}"/>
    <cellStyle name="Entrée 6" xfId="7403" hidden="1" xr:uid="{00000000-0005-0000-0000-0000D8720000}"/>
    <cellStyle name="Entrée 6" xfId="8658" hidden="1" xr:uid="{00000000-0005-0000-0000-0000D9720000}"/>
    <cellStyle name="Entrée 6" xfId="6062" hidden="1" xr:uid="{00000000-0005-0000-0000-0000DA720000}"/>
    <cellStyle name="Entrée 6" xfId="8734" hidden="1" xr:uid="{00000000-0005-0000-0000-0000DB720000}"/>
    <cellStyle name="Entrée 6" xfId="8784" hidden="1" xr:uid="{00000000-0005-0000-0000-0000DC720000}"/>
    <cellStyle name="Entrée 6" xfId="8833" hidden="1" xr:uid="{00000000-0005-0000-0000-0000DD720000}"/>
    <cellStyle name="Entrée 6" xfId="8883" hidden="1" xr:uid="{00000000-0005-0000-0000-0000DE720000}"/>
    <cellStyle name="Entrée 6" xfId="8932" hidden="1" xr:uid="{00000000-0005-0000-0000-0000DF720000}"/>
    <cellStyle name="Entrée 6" xfId="8981" hidden="1" xr:uid="{00000000-0005-0000-0000-0000E0720000}"/>
    <cellStyle name="Entrée 6" xfId="9028" hidden="1" xr:uid="{00000000-0005-0000-0000-0000E1720000}"/>
    <cellStyle name="Entrée 6" xfId="9075" hidden="1" xr:uid="{00000000-0005-0000-0000-0000E2720000}"/>
    <cellStyle name="Entrée 6" xfId="9120" hidden="1" xr:uid="{00000000-0005-0000-0000-0000E3720000}"/>
    <cellStyle name="Entrée 6" xfId="9159" hidden="1" xr:uid="{00000000-0005-0000-0000-0000E4720000}"/>
    <cellStyle name="Entrée 6" xfId="9196" hidden="1" xr:uid="{00000000-0005-0000-0000-0000E5720000}"/>
    <cellStyle name="Entrée 6" xfId="9309" hidden="1" xr:uid="{00000000-0005-0000-0000-0000E6720000}"/>
    <cellStyle name="Entrée 6" xfId="9266" hidden="1" xr:uid="{00000000-0005-0000-0000-0000E7720000}"/>
    <cellStyle name="Entrée 6" xfId="9277" hidden="1" xr:uid="{00000000-0005-0000-0000-0000E8720000}"/>
    <cellStyle name="Entrée 6" xfId="9368" hidden="1" xr:uid="{00000000-0005-0000-0000-0000E9720000}"/>
    <cellStyle name="Entrée 6" xfId="9411" hidden="1" xr:uid="{00000000-0005-0000-0000-0000EA720000}"/>
    <cellStyle name="Entrée 6" xfId="9470" hidden="1" xr:uid="{00000000-0005-0000-0000-0000EB720000}"/>
    <cellStyle name="Entrée 6" xfId="9516" hidden="1" xr:uid="{00000000-0005-0000-0000-0000EC720000}"/>
    <cellStyle name="Entrée 6" xfId="9559" hidden="1" xr:uid="{00000000-0005-0000-0000-0000ED720000}"/>
    <cellStyle name="Entrée 6" xfId="9681" hidden="1" xr:uid="{00000000-0005-0000-0000-0000EE720000}"/>
    <cellStyle name="Entrée 6" xfId="9835" hidden="1" xr:uid="{00000000-0005-0000-0000-0000EF720000}"/>
    <cellStyle name="Entrée 6" xfId="9931" hidden="1" xr:uid="{00000000-0005-0000-0000-0000F0720000}"/>
    <cellStyle name="Entrée 6" xfId="9897" hidden="1" xr:uid="{00000000-0005-0000-0000-0000F1720000}"/>
    <cellStyle name="Entrée 6" xfId="10006" hidden="1" xr:uid="{00000000-0005-0000-0000-0000F2720000}"/>
    <cellStyle name="Entrée 6" xfId="10056" hidden="1" xr:uid="{00000000-0005-0000-0000-0000F3720000}"/>
    <cellStyle name="Entrée 6" xfId="10106" hidden="1" xr:uid="{00000000-0005-0000-0000-0000F4720000}"/>
    <cellStyle name="Entrée 6" xfId="10156" hidden="1" xr:uid="{00000000-0005-0000-0000-0000F5720000}"/>
    <cellStyle name="Entrée 6" xfId="10205" hidden="1" xr:uid="{00000000-0005-0000-0000-0000F6720000}"/>
    <cellStyle name="Entrée 6" xfId="10254" hidden="1" xr:uid="{00000000-0005-0000-0000-0000F7720000}"/>
    <cellStyle name="Entrée 6" xfId="10301" hidden="1" xr:uid="{00000000-0005-0000-0000-0000F8720000}"/>
    <cellStyle name="Entrée 6" xfId="10348" hidden="1" xr:uid="{00000000-0005-0000-0000-0000F9720000}"/>
    <cellStyle name="Entrée 6" xfId="10393" hidden="1" xr:uid="{00000000-0005-0000-0000-0000FA720000}"/>
    <cellStyle name="Entrée 6" xfId="10432" hidden="1" xr:uid="{00000000-0005-0000-0000-0000FB720000}"/>
    <cellStyle name="Entrée 6" xfId="10469" hidden="1" xr:uid="{00000000-0005-0000-0000-0000FC720000}"/>
    <cellStyle name="Entrée 6" xfId="10578" hidden="1" xr:uid="{00000000-0005-0000-0000-0000FD720000}"/>
    <cellStyle name="Entrée 6" xfId="10539" hidden="1" xr:uid="{00000000-0005-0000-0000-0000FE720000}"/>
    <cellStyle name="Entrée 6" xfId="10549" hidden="1" xr:uid="{00000000-0005-0000-0000-0000FF720000}"/>
    <cellStyle name="Entrée 6" xfId="10636" hidden="1" xr:uid="{00000000-0005-0000-0000-000000730000}"/>
    <cellStyle name="Entrée 6" xfId="10677" hidden="1" xr:uid="{00000000-0005-0000-0000-000001730000}"/>
    <cellStyle name="Entrée 6" xfId="10735" hidden="1" xr:uid="{00000000-0005-0000-0000-000002730000}"/>
    <cellStyle name="Entrée 6" xfId="10781" hidden="1" xr:uid="{00000000-0005-0000-0000-000003730000}"/>
    <cellStyle name="Entrée 6" xfId="10824" hidden="1" xr:uid="{00000000-0005-0000-0000-000004730000}"/>
    <cellStyle name="Entrée 6" xfId="10943" hidden="1" xr:uid="{00000000-0005-0000-0000-000005730000}"/>
    <cellStyle name="Entrée 6" xfId="9783" hidden="1" xr:uid="{00000000-0005-0000-0000-000006730000}"/>
    <cellStyle name="Entrée 6" xfId="6156" hidden="1" xr:uid="{00000000-0005-0000-0000-000007730000}"/>
    <cellStyle name="Entrée 6" xfId="6090" hidden="1" xr:uid="{00000000-0005-0000-0000-000008730000}"/>
    <cellStyle name="Entrée 6" xfId="6165" hidden="1" xr:uid="{00000000-0005-0000-0000-000009730000}"/>
    <cellStyle name="Entrée 6" xfId="11076" hidden="1" xr:uid="{00000000-0005-0000-0000-00000A730000}"/>
    <cellStyle name="Entrée 6" xfId="11126" hidden="1" xr:uid="{00000000-0005-0000-0000-00000B730000}"/>
    <cellStyle name="Entrée 6" xfId="11176" hidden="1" xr:uid="{00000000-0005-0000-0000-00000C730000}"/>
    <cellStyle name="Entrée 6" xfId="11226" hidden="1" xr:uid="{00000000-0005-0000-0000-00000D730000}"/>
    <cellStyle name="Entrée 6" xfId="11275" hidden="1" xr:uid="{00000000-0005-0000-0000-00000E730000}"/>
    <cellStyle name="Entrée 6" xfId="11324" hidden="1" xr:uid="{00000000-0005-0000-0000-00000F730000}"/>
    <cellStyle name="Entrée 6" xfId="11371" hidden="1" xr:uid="{00000000-0005-0000-0000-000010730000}"/>
    <cellStyle name="Entrée 6" xfId="11418" hidden="1" xr:uid="{00000000-0005-0000-0000-000011730000}"/>
    <cellStyle name="Entrée 6" xfId="11463" hidden="1" xr:uid="{00000000-0005-0000-0000-000012730000}"/>
    <cellStyle name="Entrée 6" xfId="11502" hidden="1" xr:uid="{00000000-0005-0000-0000-000013730000}"/>
    <cellStyle name="Entrée 6" xfId="11539" hidden="1" xr:uid="{00000000-0005-0000-0000-000014730000}"/>
    <cellStyle name="Entrée 6" xfId="11648" hidden="1" xr:uid="{00000000-0005-0000-0000-000015730000}"/>
    <cellStyle name="Entrée 6" xfId="11609" hidden="1" xr:uid="{00000000-0005-0000-0000-000016730000}"/>
    <cellStyle name="Entrée 6" xfId="11619" hidden="1" xr:uid="{00000000-0005-0000-0000-000017730000}"/>
    <cellStyle name="Entrée 6" xfId="11707" hidden="1" xr:uid="{00000000-0005-0000-0000-000018730000}"/>
    <cellStyle name="Entrée 6" xfId="11749" hidden="1" xr:uid="{00000000-0005-0000-0000-000019730000}"/>
    <cellStyle name="Entrée 6" xfId="11806" hidden="1" xr:uid="{00000000-0005-0000-0000-00001A730000}"/>
    <cellStyle name="Entrée 6" xfId="11852" hidden="1" xr:uid="{00000000-0005-0000-0000-00001B730000}"/>
    <cellStyle name="Entrée 6" xfId="11895" hidden="1" xr:uid="{00000000-0005-0000-0000-00001C730000}"/>
    <cellStyle name="Entrée 6" xfId="12012" hidden="1" xr:uid="{00000000-0005-0000-0000-00001D730000}"/>
    <cellStyle name="Entrée 6" xfId="12135" hidden="1" xr:uid="{00000000-0005-0000-0000-00001E730000}"/>
    <cellStyle name="Entrée 6" xfId="12230" hidden="1" xr:uid="{00000000-0005-0000-0000-00001F730000}"/>
    <cellStyle name="Entrée 6" xfId="12196" hidden="1" xr:uid="{00000000-0005-0000-0000-000020730000}"/>
    <cellStyle name="Entrée 6" xfId="12305" hidden="1" xr:uid="{00000000-0005-0000-0000-000021730000}"/>
    <cellStyle name="Entrée 6" xfId="12355" hidden="1" xr:uid="{00000000-0005-0000-0000-000022730000}"/>
    <cellStyle name="Entrée 6" xfId="12405" hidden="1" xr:uid="{00000000-0005-0000-0000-000023730000}"/>
    <cellStyle name="Entrée 6" xfId="12455" hidden="1" xr:uid="{00000000-0005-0000-0000-000024730000}"/>
    <cellStyle name="Entrée 6" xfId="12504" hidden="1" xr:uid="{00000000-0005-0000-0000-000025730000}"/>
    <cellStyle name="Entrée 6" xfId="12553" hidden="1" xr:uid="{00000000-0005-0000-0000-000026730000}"/>
    <cellStyle name="Entrée 6" xfId="12600" hidden="1" xr:uid="{00000000-0005-0000-0000-000027730000}"/>
    <cellStyle name="Entrée 6" xfId="12647" hidden="1" xr:uid="{00000000-0005-0000-0000-000028730000}"/>
    <cellStyle name="Entrée 6" xfId="12692" hidden="1" xr:uid="{00000000-0005-0000-0000-000029730000}"/>
    <cellStyle name="Entrée 6" xfId="12731" hidden="1" xr:uid="{00000000-0005-0000-0000-00002A730000}"/>
    <cellStyle name="Entrée 6" xfId="12768" hidden="1" xr:uid="{00000000-0005-0000-0000-00002B730000}"/>
    <cellStyle name="Entrée 6" xfId="12876" hidden="1" xr:uid="{00000000-0005-0000-0000-00002C730000}"/>
    <cellStyle name="Entrée 6" xfId="12838" hidden="1" xr:uid="{00000000-0005-0000-0000-00002D730000}"/>
    <cellStyle name="Entrée 6" xfId="12848" hidden="1" xr:uid="{00000000-0005-0000-0000-00002E730000}"/>
    <cellStyle name="Entrée 6" xfId="12934" hidden="1" xr:uid="{00000000-0005-0000-0000-00002F730000}"/>
    <cellStyle name="Entrée 6" xfId="12975" hidden="1" xr:uid="{00000000-0005-0000-0000-000030730000}"/>
    <cellStyle name="Entrée 6" xfId="13032" hidden="1" xr:uid="{00000000-0005-0000-0000-000031730000}"/>
    <cellStyle name="Entrée 6" xfId="13078" hidden="1" xr:uid="{00000000-0005-0000-0000-000032730000}"/>
    <cellStyle name="Entrée 6" xfId="13121" hidden="1" xr:uid="{00000000-0005-0000-0000-000033730000}"/>
    <cellStyle name="Entrée 6" xfId="13237" hidden="1" xr:uid="{00000000-0005-0000-0000-000034730000}"/>
    <cellStyle name="Entrée 6" xfId="12084" hidden="1" xr:uid="{00000000-0005-0000-0000-000035730000}"/>
    <cellStyle name="Entrée 6" xfId="6087" hidden="1" xr:uid="{00000000-0005-0000-0000-000036730000}"/>
    <cellStyle name="Entrée 6" xfId="6068" hidden="1" xr:uid="{00000000-0005-0000-0000-000037730000}"/>
    <cellStyle name="Entrée 6" xfId="12058" hidden="1" xr:uid="{00000000-0005-0000-0000-000038730000}"/>
    <cellStyle name="Entrée 6" xfId="13308" hidden="1" xr:uid="{00000000-0005-0000-0000-000039730000}"/>
    <cellStyle name="Entrée 6" xfId="13357" hidden="1" xr:uid="{00000000-0005-0000-0000-00003A730000}"/>
    <cellStyle name="Entrée 6" xfId="13406" hidden="1" xr:uid="{00000000-0005-0000-0000-00003B730000}"/>
    <cellStyle name="Entrée 6" xfId="13455" hidden="1" xr:uid="{00000000-0005-0000-0000-00003C730000}"/>
    <cellStyle name="Entrée 6" xfId="13503" hidden="1" xr:uid="{00000000-0005-0000-0000-00003D730000}"/>
    <cellStyle name="Entrée 6" xfId="13551" hidden="1" xr:uid="{00000000-0005-0000-0000-00003E730000}"/>
    <cellStyle name="Entrée 6" xfId="13597" hidden="1" xr:uid="{00000000-0005-0000-0000-00003F730000}"/>
    <cellStyle name="Entrée 6" xfId="13644" hidden="1" xr:uid="{00000000-0005-0000-0000-000040730000}"/>
    <cellStyle name="Entrée 6" xfId="13689" hidden="1" xr:uid="{00000000-0005-0000-0000-000041730000}"/>
    <cellStyle name="Entrée 6" xfId="13728" hidden="1" xr:uid="{00000000-0005-0000-0000-000042730000}"/>
    <cellStyle name="Entrée 6" xfId="13765" hidden="1" xr:uid="{00000000-0005-0000-0000-000043730000}"/>
    <cellStyle name="Entrée 6" xfId="13872" hidden="1" xr:uid="{00000000-0005-0000-0000-000044730000}"/>
    <cellStyle name="Entrée 6" xfId="13835" hidden="1" xr:uid="{00000000-0005-0000-0000-000045730000}"/>
    <cellStyle name="Entrée 6" xfId="13845" hidden="1" xr:uid="{00000000-0005-0000-0000-000046730000}"/>
    <cellStyle name="Entrée 6" xfId="13930" hidden="1" xr:uid="{00000000-0005-0000-0000-000047730000}"/>
    <cellStyle name="Entrée 6" xfId="13971" hidden="1" xr:uid="{00000000-0005-0000-0000-000048730000}"/>
    <cellStyle name="Entrée 6" xfId="14028" hidden="1" xr:uid="{00000000-0005-0000-0000-000049730000}"/>
    <cellStyle name="Entrée 6" xfId="14074" hidden="1" xr:uid="{00000000-0005-0000-0000-00004A730000}"/>
    <cellStyle name="Entrée 6" xfId="14117" hidden="1" xr:uid="{00000000-0005-0000-0000-00004B730000}"/>
    <cellStyle name="Entrée 6" xfId="14233" hidden="1" xr:uid="{00000000-0005-0000-0000-00004C730000}"/>
    <cellStyle name="Entrée 6" xfId="14334" hidden="1" xr:uid="{00000000-0005-0000-0000-00004D730000}"/>
    <cellStyle name="Entrée 6" xfId="14429" hidden="1" xr:uid="{00000000-0005-0000-0000-00004E730000}"/>
    <cellStyle name="Entrée 6" xfId="14396" hidden="1" xr:uid="{00000000-0005-0000-0000-00004F730000}"/>
    <cellStyle name="Entrée 6" xfId="14504" hidden="1" xr:uid="{00000000-0005-0000-0000-000050730000}"/>
    <cellStyle name="Entrée 6" xfId="14554" hidden="1" xr:uid="{00000000-0005-0000-0000-000051730000}"/>
    <cellStyle name="Entrée 6" xfId="14604" hidden="1" xr:uid="{00000000-0005-0000-0000-000052730000}"/>
    <cellStyle name="Entrée 6" xfId="14654" hidden="1" xr:uid="{00000000-0005-0000-0000-000053730000}"/>
    <cellStyle name="Entrée 6" xfId="14703" hidden="1" xr:uid="{00000000-0005-0000-0000-000054730000}"/>
    <cellStyle name="Entrée 6" xfId="14752" hidden="1" xr:uid="{00000000-0005-0000-0000-000055730000}"/>
    <cellStyle name="Entrée 6" xfId="14799" hidden="1" xr:uid="{00000000-0005-0000-0000-000056730000}"/>
    <cellStyle name="Entrée 6" xfId="14846" hidden="1" xr:uid="{00000000-0005-0000-0000-000057730000}"/>
    <cellStyle name="Entrée 6" xfId="14891" hidden="1" xr:uid="{00000000-0005-0000-0000-000058730000}"/>
    <cellStyle name="Entrée 6" xfId="14930" hidden="1" xr:uid="{00000000-0005-0000-0000-000059730000}"/>
    <cellStyle name="Entrée 6" xfId="14967" hidden="1" xr:uid="{00000000-0005-0000-0000-00005A730000}"/>
    <cellStyle name="Entrée 6" xfId="15075" hidden="1" xr:uid="{00000000-0005-0000-0000-00005B730000}"/>
    <cellStyle name="Entrée 6" xfId="15037" hidden="1" xr:uid="{00000000-0005-0000-0000-00005C730000}"/>
    <cellStyle name="Entrée 6" xfId="15047" hidden="1" xr:uid="{00000000-0005-0000-0000-00005D730000}"/>
    <cellStyle name="Entrée 6" xfId="15133" hidden="1" xr:uid="{00000000-0005-0000-0000-00005E730000}"/>
    <cellStyle name="Entrée 6" xfId="15174" hidden="1" xr:uid="{00000000-0005-0000-0000-00005F730000}"/>
    <cellStyle name="Entrée 6" xfId="15232" hidden="1" xr:uid="{00000000-0005-0000-0000-000060730000}"/>
    <cellStyle name="Entrée 6" xfId="15278" hidden="1" xr:uid="{00000000-0005-0000-0000-000061730000}"/>
    <cellStyle name="Entrée 6" xfId="15321" hidden="1" xr:uid="{00000000-0005-0000-0000-000062730000}"/>
    <cellStyle name="Entrée 6" xfId="15438" hidden="1" xr:uid="{00000000-0005-0000-0000-000063730000}"/>
    <cellStyle name="Entrée 6" xfId="14283" hidden="1" xr:uid="{00000000-0005-0000-0000-000064730000}"/>
    <cellStyle name="Entrée 6" xfId="15616" hidden="1" xr:uid="{00000000-0005-0000-0000-000065730000}"/>
    <cellStyle name="Entrée 6" xfId="15721" hidden="1" xr:uid="{00000000-0005-0000-0000-000066730000}"/>
    <cellStyle name="Entrée 6" xfId="15687" hidden="1" xr:uid="{00000000-0005-0000-0000-000067730000}"/>
    <cellStyle name="Entrée 6" xfId="15797" hidden="1" xr:uid="{00000000-0005-0000-0000-000068730000}"/>
    <cellStyle name="Entrée 6" xfId="15847" hidden="1" xr:uid="{00000000-0005-0000-0000-000069730000}"/>
    <cellStyle name="Entrée 6" xfId="15897" hidden="1" xr:uid="{00000000-0005-0000-0000-00006A730000}"/>
    <cellStyle name="Entrée 6" xfId="15947" hidden="1" xr:uid="{00000000-0005-0000-0000-00006B730000}"/>
    <cellStyle name="Entrée 6" xfId="15996" hidden="1" xr:uid="{00000000-0005-0000-0000-00006C730000}"/>
    <cellStyle name="Entrée 6" xfId="16045" hidden="1" xr:uid="{00000000-0005-0000-0000-00006D730000}"/>
    <cellStyle name="Entrée 6" xfId="16092" hidden="1" xr:uid="{00000000-0005-0000-0000-00006E730000}"/>
    <cellStyle name="Entrée 6" xfId="16139" hidden="1" xr:uid="{00000000-0005-0000-0000-00006F730000}"/>
    <cellStyle name="Entrée 6" xfId="16184" hidden="1" xr:uid="{00000000-0005-0000-0000-000070730000}"/>
    <cellStyle name="Entrée 6" xfId="16223" hidden="1" xr:uid="{00000000-0005-0000-0000-000071730000}"/>
    <cellStyle name="Entrée 6" xfId="16260" hidden="1" xr:uid="{00000000-0005-0000-0000-000072730000}"/>
    <cellStyle name="Entrée 6" xfId="16373" hidden="1" xr:uid="{00000000-0005-0000-0000-000073730000}"/>
    <cellStyle name="Entrée 6" xfId="16330" hidden="1" xr:uid="{00000000-0005-0000-0000-000074730000}"/>
    <cellStyle name="Entrée 6" xfId="16341" hidden="1" xr:uid="{00000000-0005-0000-0000-000075730000}"/>
    <cellStyle name="Entrée 6" xfId="16432" hidden="1" xr:uid="{00000000-0005-0000-0000-000076730000}"/>
    <cellStyle name="Entrée 6" xfId="16475" hidden="1" xr:uid="{00000000-0005-0000-0000-000077730000}"/>
    <cellStyle name="Entrée 6" xfId="16534" hidden="1" xr:uid="{00000000-0005-0000-0000-000078730000}"/>
    <cellStyle name="Entrée 6" xfId="16580" hidden="1" xr:uid="{00000000-0005-0000-0000-000079730000}"/>
    <cellStyle name="Entrée 6" xfId="16623" hidden="1" xr:uid="{00000000-0005-0000-0000-00007A730000}"/>
    <cellStyle name="Entrée 6" xfId="16745" hidden="1" xr:uid="{00000000-0005-0000-0000-00007B730000}"/>
    <cellStyle name="Entrée 6" xfId="16910" hidden="1" xr:uid="{00000000-0005-0000-0000-00007C730000}"/>
    <cellStyle name="Entrée 6" xfId="17006" hidden="1" xr:uid="{00000000-0005-0000-0000-00007D730000}"/>
    <cellStyle name="Entrée 6" xfId="16972" hidden="1" xr:uid="{00000000-0005-0000-0000-00007E730000}"/>
    <cellStyle name="Entrée 6" xfId="17081" hidden="1" xr:uid="{00000000-0005-0000-0000-00007F730000}"/>
    <cellStyle name="Entrée 6" xfId="17131" hidden="1" xr:uid="{00000000-0005-0000-0000-000080730000}"/>
    <cellStyle name="Entrée 6" xfId="17181" hidden="1" xr:uid="{00000000-0005-0000-0000-000081730000}"/>
    <cellStyle name="Entrée 6" xfId="17231" hidden="1" xr:uid="{00000000-0005-0000-0000-000082730000}"/>
    <cellStyle name="Entrée 6" xfId="17280" hidden="1" xr:uid="{00000000-0005-0000-0000-000083730000}"/>
    <cellStyle name="Entrée 6" xfId="17329" hidden="1" xr:uid="{00000000-0005-0000-0000-000084730000}"/>
    <cellStyle name="Entrée 6" xfId="17376" hidden="1" xr:uid="{00000000-0005-0000-0000-000085730000}"/>
    <cellStyle name="Entrée 6" xfId="17423" hidden="1" xr:uid="{00000000-0005-0000-0000-000086730000}"/>
    <cellStyle name="Entrée 6" xfId="17468" hidden="1" xr:uid="{00000000-0005-0000-0000-000087730000}"/>
    <cellStyle name="Entrée 6" xfId="17507" hidden="1" xr:uid="{00000000-0005-0000-0000-000088730000}"/>
    <cellStyle name="Entrée 6" xfId="17544" hidden="1" xr:uid="{00000000-0005-0000-0000-000089730000}"/>
    <cellStyle name="Entrée 6" xfId="17653" hidden="1" xr:uid="{00000000-0005-0000-0000-00008A730000}"/>
    <cellStyle name="Entrée 6" xfId="17614" hidden="1" xr:uid="{00000000-0005-0000-0000-00008B730000}"/>
    <cellStyle name="Entrée 6" xfId="17624" hidden="1" xr:uid="{00000000-0005-0000-0000-00008C730000}"/>
    <cellStyle name="Entrée 6" xfId="17711" hidden="1" xr:uid="{00000000-0005-0000-0000-00008D730000}"/>
    <cellStyle name="Entrée 6" xfId="17752" hidden="1" xr:uid="{00000000-0005-0000-0000-00008E730000}"/>
    <cellStyle name="Entrée 6" xfId="17810" hidden="1" xr:uid="{00000000-0005-0000-0000-00008F730000}"/>
    <cellStyle name="Entrée 6" xfId="17856" hidden="1" xr:uid="{00000000-0005-0000-0000-000090730000}"/>
    <cellStyle name="Entrée 6" xfId="17899" hidden="1" xr:uid="{00000000-0005-0000-0000-000091730000}"/>
    <cellStyle name="Entrée 6" xfId="18018" hidden="1" xr:uid="{00000000-0005-0000-0000-000092730000}"/>
    <cellStyle name="Entrée 6" xfId="16858" hidden="1" xr:uid="{00000000-0005-0000-0000-000093730000}"/>
    <cellStyle name="Entrée 6" xfId="15507" hidden="1" xr:uid="{00000000-0005-0000-0000-000094730000}"/>
    <cellStyle name="Entrée 6" xfId="16421" hidden="1" xr:uid="{00000000-0005-0000-0000-000095730000}"/>
    <cellStyle name="Entrée 6" xfId="18089" hidden="1" xr:uid="{00000000-0005-0000-0000-000096730000}"/>
    <cellStyle name="Entrée 6" xfId="18136" hidden="1" xr:uid="{00000000-0005-0000-0000-000097730000}"/>
    <cellStyle name="Entrée 6" xfId="18186" hidden="1" xr:uid="{00000000-0005-0000-0000-000098730000}"/>
    <cellStyle name="Entrée 6" xfId="18236" hidden="1" xr:uid="{00000000-0005-0000-0000-000099730000}"/>
    <cellStyle name="Entrée 6" xfId="18286" hidden="1" xr:uid="{00000000-0005-0000-0000-00009A730000}"/>
    <cellStyle name="Entrée 6" xfId="18335" hidden="1" xr:uid="{00000000-0005-0000-0000-00009B730000}"/>
    <cellStyle name="Entrée 6" xfId="18383" hidden="1" xr:uid="{00000000-0005-0000-0000-00009C730000}"/>
    <cellStyle name="Entrée 6" xfId="18430" hidden="1" xr:uid="{00000000-0005-0000-0000-00009D730000}"/>
    <cellStyle name="Entrée 6" xfId="18477" hidden="1" xr:uid="{00000000-0005-0000-0000-00009E730000}"/>
    <cellStyle name="Entrée 6" xfId="18522" hidden="1" xr:uid="{00000000-0005-0000-0000-00009F730000}"/>
    <cellStyle name="Entrée 6" xfId="18561" hidden="1" xr:uid="{00000000-0005-0000-0000-0000A0730000}"/>
    <cellStyle name="Entrée 6" xfId="18598" hidden="1" xr:uid="{00000000-0005-0000-0000-0000A1730000}"/>
    <cellStyle name="Entrée 6" xfId="18711" hidden="1" xr:uid="{00000000-0005-0000-0000-0000A2730000}"/>
    <cellStyle name="Entrée 6" xfId="18668" hidden="1" xr:uid="{00000000-0005-0000-0000-0000A3730000}"/>
    <cellStyle name="Entrée 6" xfId="18679" hidden="1" xr:uid="{00000000-0005-0000-0000-0000A4730000}"/>
    <cellStyle name="Entrée 6" xfId="18770" hidden="1" xr:uid="{00000000-0005-0000-0000-0000A5730000}"/>
    <cellStyle name="Entrée 6" xfId="18813" hidden="1" xr:uid="{00000000-0005-0000-0000-0000A6730000}"/>
    <cellStyle name="Entrée 6" xfId="18872" hidden="1" xr:uid="{00000000-0005-0000-0000-0000A7730000}"/>
    <cellStyle name="Entrée 6" xfId="18918" hidden="1" xr:uid="{00000000-0005-0000-0000-0000A8730000}"/>
    <cellStyle name="Entrée 6" xfId="18961" hidden="1" xr:uid="{00000000-0005-0000-0000-0000A9730000}"/>
    <cellStyle name="Entrée 6" xfId="19083" hidden="1" xr:uid="{00000000-0005-0000-0000-0000AA730000}"/>
    <cellStyle name="Entrée 6" xfId="19246" hidden="1" xr:uid="{00000000-0005-0000-0000-0000AB730000}"/>
    <cellStyle name="Entrée 6" xfId="19342" hidden="1" xr:uid="{00000000-0005-0000-0000-0000AC730000}"/>
    <cellStyle name="Entrée 6" xfId="19308" hidden="1" xr:uid="{00000000-0005-0000-0000-0000AD730000}"/>
    <cellStyle name="Entrée 6" xfId="19417" hidden="1" xr:uid="{00000000-0005-0000-0000-0000AE730000}"/>
    <cellStyle name="Entrée 6" xfId="19467" hidden="1" xr:uid="{00000000-0005-0000-0000-0000AF730000}"/>
    <cellStyle name="Entrée 6" xfId="19517" hidden="1" xr:uid="{00000000-0005-0000-0000-0000B0730000}"/>
    <cellStyle name="Entrée 6" xfId="19567" hidden="1" xr:uid="{00000000-0005-0000-0000-0000B1730000}"/>
    <cellStyle name="Entrée 6" xfId="19616" hidden="1" xr:uid="{00000000-0005-0000-0000-0000B2730000}"/>
    <cellStyle name="Entrée 6" xfId="19665" hidden="1" xr:uid="{00000000-0005-0000-0000-0000B3730000}"/>
    <cellStyle name="Entrée 6" xfId="19712" hidden="1" xr:uid="{00000000-0005-0000-0000-0000B4730000}"/>
    <cellStyle name="Entrée 6" xfId="19759" hidden="1" xr:uid="{00000000-0005-0000-0000-0000B5730000}"/>
    <cellStyle name="Entrée 6" xfId="19804" hidden="1" xr:uid="{00000000-0005-0000-0000-0000B6730000}"/>
    <cellStyle name="Entrée 6" xfId="19843" hidden="1" xr:uid="{00000000-0005-0000-0000-0000B7730000}"/>
    <cellStyle name="Entrée 6" xfId="19880" hidden="1" xr:uid="{00000000-0005-0000-0000-0000B8730000}"/>
    <cellStyle name="Entrée 6" xfId="19988" hidden="1" xr:uid="{00000000-0005-0000-0000-0000B9730000}"/>
    <cellStyle name="Entrée 6" xfId="19950" hidden="1" xr:uid="{00000000-0005-0000-0000-0000BA730000}"/>
    <cellStyle name="Entrée 6" xfId="19960" hidden="1" xr:uid="{00000000-0005-0000-0000-0000BB730000}"/>
    <cellStyle name="Entrée 6" xfId="20046" hidden="1" xr:uid="{00000000-0005-0000-0000-0000BC730000}"/>
    <cellStyle name="Entrée 6" xfId="20087" hidden="1" xr:uid="{00000000-0005-0000-0000-0000BD730000}"/>
    <cellStyle name="Entrée 6" xfId="20145" hidden="1" xr:uid="{00000000-0005-0000-0000-0000BE730000}"/>
    <cellStyle name="Entrée 6" xfId="20191" hidden="1" xr:uid="{00000000-0005-0000-0000-0000BF730000}"/>
    <cellStyle name="Entrée 6" xfId="20234" hidden="1" xr:uid="{00000000-0005-0000-0000-0000C0730000}"/>
    <cellStyle name="Entrée 6" xfId="20353" hidden="1" xr:uid="{00000000-0005-0000-0000-0000C1730000}"/>
    <cellStyle name="Entrée 6" xfId="19194" hidden="1" xr:uid="{00000000-0005-0000-0000-0000C2730000}"/>
    <cellStyle name="Entrée 6" xfId="19244" hidden="1" xr:uid="{00000000-0005-0000-0000-0000C3730000}"/>
    <cellStyle name="Entrée 6" xfId="15601" hidden="1" xr:uid="{00000000-0005-0000-0000-0000C4730000}"/>
    <cellStyle name="Entrée 6" xfId="16848" hidden="1" xr:uid="{00000000-0005-0000-0000-0000C5730000}"/>
    <cellStyle name="Entrée 6" xfId="20466" hidden="1" xr:uid="{00000000-0005-0000-0000-0000C6730000}"/>
    <cellStyle name="Entrée 6" xfId="20516" hidden="1" xr:uid="{00000000-0005-0000-0000-0000C7730000}"/>
    <cellStyle name="Entrée 6" xfId="20566" hidden="1" xr:uid="{00000000-0005-0000-0000-0000C8730000}"/>
    <cellStyle name="Entrée 6" xfId="20616" hidden="1" xr:uid="{00000000-0005-0000-0000-0000C9730000}"/>
    <cellStyle name="Entrée 6" xfId="20665" hidden="1" xr:uid="{00000000-0005-0000-0000-0000CA730000}"/>
    <cellStyle name="Entrée 6" xfId="20714" hidden="1" xr:uid="{00000000-0005-0000-0000-0000CB730000}"/>
    <cellStyle name="Entrée 6" xfId="20761" hidden="1" xr:uid="{00000000-0005-0000-0000-0000CC730000}"/>
    <cellStyle name="Entrée 6" xfId="20808" hidden="1" xr:uid="{00000000-0005-0000-0000-0000CD730000}"/>
    <cellStyle name="Entrée 6" xfId="20853" hidden="1" xr:uid="{00000000-0005-0000-0000-0000CE730000}"/>
    <cellStyle name="Entrée 6" xfId="20892" hidden="1" xr:uid="{00000000-0005-0000-0000-0000CF730000}"/>
    <cellStyle name="Entrée 6" xfId="20929" hidden="1" xr:uid="{00000000-0005-0000-0000-0000D0730000}"/>
    <cellStyle name="Entrée 6" xfId="21040" hidden="1" xr:uid="{00000000-0005-0000-0000-0000D1730000}"/>
    <cellStyle name="Entrée 6" xfId="20999" hidden="1" xr:uid="{00000000-0005-0000-0000-0000D2730000}"/>
    <cellStyle name="Entrée 6" xfId="21009" hidden="1" xr:uid="{00000000-0005-0000-0000-0000D3730000}"/>
    <cellStyle name="Entrée 6" xfId="21099" hidden="1" xr:uid="{00000000-0005-0000-0000-0000D4730000}"/>
    <cellStyle name="Entrée 6" xfId="21141" hidden="1" xr:uid="{00000000-0005-0000-0000-0000D5730000}"/>
    <cellStyle name="Entrée 6" xfId="21200" hidden="1" xr:uid="{00000000-0005-0000-0000-0000D6730000}"/>
    <cellStyle name="Entrée 6" xfId="21246" hidden="1" xr:uid="{00000000-0005-0000-0000-0000D7730000}"/>
    <cellStyle name="Entrée 6" xfId="21289" hidden="1" xr:uid="{00000000-0005-0000-0000-0000D8730000}"/>
    <cellStyle name="Entrée 6" xfId="21409" hidden="1" xr:uid="{00000000-0005-0000-0000-0000D9730000}"/>
    <cellStyle name="Entrée 6" xfId="21567" hidden="1" xr:uid="{00000000-0005-0000-0000-0000DA730000}"/>
    <cellStyle name="Entrée 6" xfId="21663" hidden="1" xr:uid="{00000000-0005-0000-0000-0000DB730000}"/>
    <cellStyle name="Entrée 6" xfId="21629" hidden="1" xr:uid="{00000000-0005-0000-0000-0000DC730000}"/>
    <cellStyle name="Entrée 6" xfId="21738" hidden="1" xr:uid="{00000000-0005-0000-0000-0000DD730000}"/>
    <cellStyle name="Entrée 6" xfId="21788" hidden="1" xr:uid="{00000000-0005-0000-0000-0000DE730000}"/>
    <cellStyle name="Entrée 6" xfId="21838" hidden="1" xr:uid="{00000000-0005-0000-0000-0000DF730000}"/>
    <cellStyle name="Entrée 6" xfId="21888" hidden="1" xr:uid="{00000000-0005-0000-0000-0000E0730000}"/>
    <cellStyle name="Entrée 6" xfId="21937" hidden="1" xr:uid="{00000000-0005-0000-0000-0000E1730000}"/>
    <cellStyle name="Entrée 6" xfId="21986" hidden="1" xr:uid="{00000000-0005-0000-0000-0000E2730000}"/>
    <cellStyle name="Entrée 6" xfId="22033" hidden="1" xr:uid="{00000000-0005-0000-0000-0000E3730000}"/>
    <cellStyle name="Entrée 6" xfId="22080" hidden="1" xr:uid="{00000000-0005-0000-0000-0000E4730000}"/>
    <cellStyle name="Entrée 6" xfId="22125" hidden="1" xr:uid="{00000000-0005-0000-0000-0000E5730000}"/>
    <cellStyle name="Entrée 6" xfId="22164" hidden="1" xr:uid="{00000000-0005-0000-0000-0000E6730000}"/>
    <cellStyle name="Entrée 6" xfId="22201" hidden="1" xr:uid="{00000000-0005-0000-0000-0000E7730000}"/>
    <cellStyle name="Entrée 6" xfId="22310" hidden="1" xr:uid="{00000000-0005-0000-0000-0000E8730000}"/>
    <cellStyle name="Entrée 6" xfId="22271" hidden="1" xr:uid="{00000000-0005-0000-0000-0000E9730000}"/>
    <cellStyle name="Entrée 6" xfId="22281" hidden="1" xr:uid="{00000000-0005-0000-0000-0000EA730000}"/>
    <cellStyle name="Entrée 6" xfId="22368" hidden="1" xr:uid="{00000000-0005-0000-0000-0000EB730000}"/>
    <cellStyle name="Entrée 6" xfId="22409" hidden="1" xr:uid="{00000000-0005-0000-0000-0000EC730000}"/>
    <cellStyle name="Entrée 6" xfId="22467" hidden="1" xr:uid="{00000000-0005-0000-0000-0000ED730000}"/>
    <cellStyle name="Entrée 6" xfId="22513" hidden="1" xr:uid="{00000000-0005-0000-0000-0000EE730000}"/>
    <cellStyle name="Entrée 6" xfId="22556" hidden="1" xr:uid="{00000000-0005-0000-0000-0000EF730000}"/>
    <cellStyle name="Entrée 6" xfId="22675" hidden="1" xr:uid="{00000000-0005-0000-0000-0000F0730000}"/>
    <cellStyle name="Entrée 6" xfId="21515" hidden="1" xr:uid="{00000000-0005-0000-0000-0000F1730000}"/>
    <cellStyle name="Entrée 6" xfId="16847" hidden="1" xr:uid="{00000000-0005-0000-0000-0000F2730000}"/>
    <cellStyle name="Entrée 6" xfId="20426" hidden="1" xr:uid="{00000000-0005-0000-0000-0000F3730000}"/>
    <cellStyle name="Entrée 6" xfId="19179" hidden="1" xr:uid="{00000000-0005-0000-0000-0000F4730000}"/>
    <cellStyle name="Entrée 6" xfId="22781" hidden="1" xr:uid="{00000000-0005-0000-0000-0000F5730000}"/>
    <cellStyle name="Entrée 6" xfId="22831" hidden="1" xr:uid="{00000000-0005-0000-0000-0000F6730000}"/>
    <cellStyle name="Entrée 6" xfId="22881" hidden="1" xr:uid="{00000000-0005-0000-0000-0000F7730000}"/>
    <cellStyle name="Entrée 6" xfId="22931" hidden="1" xr:uid="{00000000-0005-0000-0000-0000F8730000}"/>
    <cellStyle name="Entrée 6" xfId="22979" hidden="1" xr:uid="{00000000-0005-0000-0000-0000F9730000}"/>
    <cellStyle name="Entrée 6" xfId="23028" hidden="1" xr:uid="{00000000-0005-0000-0000-0000FA730000}"/>
    <cellStyle name="Entrée 6" xfId="23074" hidden="1" xr:uid="{00000000-0005-0000-0000-0000FB730000}"/>
    <cellStyle name="Entrée 6" xfId="23121" hidden="1" xr:uid="{00000000-0005-0000-0000-0000FC730000}"/>
    <cellStyle name="Entrée 6" xfId="23166" hidden="1" xr:uid="{00000000-0005-0000-0000-0000FD730000}"/>
    <cellStyle name="Entrée 6" xfId="23205" hidden="1" xr:uid="{00000000-0005-0000-0000-0000FE730000}"/>
    <cellStyle name="Entrée 6" xfId="23242" hidden="1" xr:uid="{00000000-0005-0000-0000-0000FF730000}"/>
    <cellStyle name="Entrée 6" xfId="23352" hidden="1" xr:uid="{00000000-0005-0000-0000-000000740000}"/>
    <cellStyle name="Entrée 6" xfId="23312" hidden="1" xr:uid="{00000000-0005-0000-0000-000001740000}"/>
    <cellStyle name="Entrée 6" xfId="23322" hidden="1" xr:uid="{00000000-0005-0000-0000-000002740000}"/>
    <cellStyle name="Entrée 6" xfId="23411" hidden="1" xr:uid="{00000000-0005-0000-0000-000003740000}"/>
    <cellStyle name="Entrée 6" xfId="23453" hidden="1" xr:uid="{00000000-0005-0000-0000-000004740000}"/>
    <cellStyle name="Entrée 6" xfId="23511" hidden="1" xr:uid="{00000000-0005-0000-0000-000005740000}"/>
    <cellStyle name="Entrée 6" xfId="23557" hidden="1" xr:uid="{00000000-0005-0000-0000-000006740000}"/>
    <cellStyle name="Entrée 6" xfId="23600" hidden="1" xr:uid="{00000000-0005-0000-0000-000007740000}"/>
    <cellStyle name="Entrée 6" xfId="23717" hidden="1" xr:uid="{00000000-0005-0000-0000-000008740000}"/>
    <cellStyle name="Entrée 6" xfId="23868" hidden="1" xr:uid="{00000000-0005-0000-0000-000009740000}"/>
    <cellStyle name="Entrée 6" xfId="23963" hidden="1" xr:uid="{00000000-0005-0000-0000-00000A740000}"/>
    <cellStyle name="Entrée 6" xfId="23929" hidden="1" xr:uid="{00000000-0005-0000-0000-00000B740000}"/>
    <cellStyle name="Entrée 6" xfId="24038" hidden="1" xr:uid="{00000000-0005-0000-0000-00000C740000}"/>
    <cellStyle name="Entrée 6" xfId="24088" hidden="1" xr:uid="{00000000-0005-0000-0000-00000D740000}"/>
    <cellStyle name="Entrée 6" xfId="24138" hidden="1" xr:uid="{00000000-0005-0000-0000-00000E740000}"/>
    <cellStyle name="Entrée 6" xfId="24188" hidden="1" xr:uid="{00000000-0005-0000-0000-00000F740000}"/>
    <cellStyle name="Entrée 6" xfId="24237" hidden="1" xr:uid="{00000000-0005-0000-0000-000010740000}"/>
    <cellStyle name="Entrée 6" xfId="24286" hidden="1" xr:uid="{00000000-0005-0000-0000-000011740000}"/>
    <cellStyle name="Entrée 6" xfId="24333" hidden="1" xr:uid="{00000000-0005-0000-0000-000012740000}"/>
    <cellStyle name="Entrée 6" xfId="24380" hidden="1" xr:uid="{00000000-0005-0000-0000-000013740000}"/>
    <cellStyle name="Entrée 6" xfId="24425" hidden="1" xr:uid="{00000000-0005-0000-0000-000014740000}"/>
    <cellStyle name="Entrée 6" xfId="24464" hidden="1" xr:uid="{00000000-0005-0000-0000-000015740000}"/>
    <cellStyle name="Entrée 6" xfId="24501" hidden="1" xr:uid="{00000000-0005-0000-0000-000016740000}"/>
    <cellStyle name="Entrée 6" xfId="24610" hidden="1" xr:uid="{00000000-0005-0000-0000-000017740000}"/>
    <cellStyle name="Entrée 6" xfId="24571" hidden="1" xr:uid="{00000000-0005-0000-0000-000018740000}"/>
    <cellStyle name="Entrée 6" xfId="24581" hidden="1" xr:uid="{00000000-0005-0000-0000-000019740000}"/>
    <cellStyle name="Entrée 6" xfId="24668" hidden="1" xr:uid="{00000000-0005-0000-0000-00001A740000}"/>
    <cellStyle name="Entrée 6" xfId="24709" hidden="1" xr:uid="{00000000-0005-0000-0000-00001B740000}"/>
    <cellStyle name="Entrée 6" xfId="24767" hidden="1" xr:uid="{00000000-0005-0000-0000-00001C740000}"/>
    <cellStyle name="Entrée 6" xfId="24813" hidden="1" xr:uid="{00000000-0005-0000-0000-00001D740000}"/>
    <cellStyle name="Entrée 6" xfId="24856" hidden="1" xr:uid="{00000000-0005-0000-0000-00001E740000}"/>
    <cellStyle name="Entrée 6" xfId="24973" hidden="1" xr:uid="{00000000-0005-0000-0000-00001F740000}"/>
    <cellStyle name="Entrée 6" xfId="23816" hidden="1" xr:uid="{00000000-0005-0000-0000-000020740000}"/>
    <cellStyle name="Entrée 6" xfId="15546" hidden="1" xr:uid="{00000000-0005-0000-0000-000021740000}"/>
    <cellStyle name="Entrée 6" xfId="22735" hidden="1" xr:uid="{00000000-0005-0000-0000-000022740000}"/>
    <cellStyle name="Entrée 6" xfId="21504" hidden="1" xr:uid="{00000000-0005-0000-0000-000023740000}"/>
    <cellStyle name="Entrée 6" xfId="25080" hidden="1" xr:uid="{00000000-0005-0000-0000-000024740000}"/>
    <cellStyle name="Entrée 6" xfId="25130" hidden="1" xr:uid="{00000000-0005-0000-0000-000025740000}"/>
    <cellStyle name="Entrée 6" xfId="25180" hidden="1" xr:uid="{00000000-0005-0000-0000-000026740000}"/>
    <cellStyle name="Entrée 6" xfId="25230" hidden="1" xr:uid="{00000000-0005-0000-0000-000027740000}"/>
    <cellStyle name="Entrée 6" xfId="25279" hidden="1" xr:uid="{00000000-0005-0000-0000-000028740000}"/>
    <cellStyle name="Entrée 6" xfId="25328" hidden="1" xr:uid="{00000000-0005-0000-0000-000029740000}"/>
    <cellStyle name="Entrée 6" xfId="25375" hidden="1" xr:uid="{00000000-0005-0000-0000-00002A740000}"/>
    <cellStyle name="Entrée 6" xfId="25421" hidden="1" xr:uid="{00000000-0005-0000-0000-00002B740000}"/>
    <cellStyle name="Entrée 6" xfId="25465" hidden="1" xr:uid="{00000000-0005-0000-0000-00002C740000}"/>
    <cellStyle name="Entrée 6" xfId="25503" hidden="1" xr:uid="{00000000-0005-0000-0000-00002D740000}"/>
    <cellStyle name="Entrée 6" xfId="25540" hidden="1" xr:uid="{00000000-0005-0000-0000-00002E740000}"/>
    <cellStyle name="Entrée 6" xfId="25648" hidden="1" xr:uid="{00000000-0005-0000-0000-00002F740000}"/>
    <cellStyle name="Entrée 6" xfId="25610" hidden="1" xr:uid="{00000000-0005-0000-0000-000030740000}"/>
    <cellStyle name="Entrée 6" xfId="25620" hidden="1" xr:uid="{00000000-0005-0000-0000-000031740000}"/>
    <cellStyle name="Entrée 6" xfId="25707" hidden="1" xr:uid="{00000000-0005-0000-0000-000032740000}"/>
    <cellStyle name="Entrée 6" xfId="25749" hidden="1" xr:uid="{00000000-0005-0000-0000-000033740000}"/>
    <cellStyle name="Entrée 6" xfId="25806" hidden="1" xr:uid="{00000000-0005-0000-0000-000034740000}"/>
    <cellStyle name="Entrée 6" xfId="25852" hidden="1" xr:uid="{00000000-0005-0000-0000-000035740000}"/>
    <cellStyle name="Entrée 6" xfId="25895" hidden="1" xr:uid="{00000000-0005-0000-0000-000036740000}"/>
    <cellStyle name="Entrée 6" xfId="26011" hidden="1" xr:uid="{00000000-0005-0000-0000-000037740000}"/>
    <cellStyle name="Entrée 6" xfId="26133" hidden="1" xr:uid="{00000000-0005-0000-0000-000038740000}"/>
    <cellStyle name="Entrée 6" xfId="26228" hidden="1" xr:uid="{00000000-0005-0000-0000-000039740000}"/>
    <cellStyle name="Entrée 6" xfId="26194" hidden="1" xr:uid="{00000000-0005-0000-0000-00003A740000}"/>
    <cellStyle name="Entrée 6" xfId="26303" hidden="1" xr:uid="{00000000-0005-0000-0000-00003B740000}"/>
    <cellStyle name="Entrée 6" xfId="26353" hidden="1" xr:uid="{00000000-0005-0000-0000-00003C740000}"/>
    <cellStyle name="Entrée 6" xfId="26403" hidden="1" xr:uid="{00000000-0005-0000-0000-00003D740000}"/>
    <cellStyle name="Entrée 6" xfId="26453" hidden="1" xr:uid="{00000000-0005-0000-0000-00003E740000}"/>
    <cellStyle name="Entrée 6" xfId="26502" hidden="1" xr:uid="{00000000-0005-0000-0000-00003F740000}"/>
    <cellStyle name="Entrée 6" xfId="26551" hidden="1" xr:uid="{00000000-0005-0000-0000-000040740000}"/>
    <cellStyle name="Entrée 6" xfId="26598" hidden="1" xr:uid="{00000000-0005-0000-0000-000041740000}"/>
    <cellStyle name="Entrée 6" xfId="26645" hidden="1" xr:uid="{00000000-0005-0000-0000-000042740000}"/>
    <cellStyle name="Entrée 6" xfId="26690" hidden="1" xr:uid="{00000000-0005-0000-0000-000043740000}"/>
    <cellStyle name="Entrée 6" xfId="26729" hidden="1" xr:uid="{00000000-0005-0000-0000-000044740000}"/>
    <cellStyle name="Entrée 6" xfId="26766" hidden="1" xr:uid="{00000000-0005-0000-0000-000045740000}"/>
    <cellStyle name="Entrée 6" xfId="26874" hidden="1" xr:uid="{00000000-0005-0000-0000-000046740000}"/>
    <cellStyle name="Entrée 6" xfId="26836" hidden="1" xr:uid="{00000000-0005-0000-0000-000047740000}"/>
    <cellStyle name="Entrée 6" xfId="26846" hidden="1" xr:uid="{00000000-0005-0000-0000-000048740000}"/>
    <cellStyle name="Entrée 6" xfId="26932" hidden="1" xr:uid="{00000000-0005-0000-0000-000049740000}"/>
    <cellStyle name="Entrée 6" xfId="26973" hidden="1" xr:uid="{00000000-0005-0000-0000-00004A740000}"/>
    <cellStyle name="Entrée 6" xfId="27030" hidden="1" xr:uid="{00000000-0005-0000-0000-00004B740000}"/>
    <cellStyle name="Entrée 6" xfId="27076" hidden="1" xr:uid="{00000000-0005-0000-0000-00004C740000}"/>
    <cellStyle name="Entrée 6" xfId="27119" hidden="1" xr:uid="{00000000-0005-0000-0000-00004D740000}"/>
    <cellStyle name="Entrée 6" xfId="27235" hidden="1" xr:uid="{00000000-0005-0000-0000-00004E740000}"/>
    <cellStyle name="Entrée 6" xfId="26082" hidden="1" xr:uid="{00000000-0005-0000-0000-00004F740000}"/>
    <cellStyle name="Entrée 6" xfId="18810" hidden="1" xr:uid="{00000000-0005-0000-0000-000050740000}"/>
    <cellStyle name="Entrée 6" xfId="25033" hidden="1" xr:uid="{00000000-0005-0000-0000-000051740000}"/>
    <cellStyle name="Entrée 6" xfId="23769" hidden="1" xr:uid="{00000000-0005-0000-0000-000052740000}"/>
    <cellStyle name="Entrée 6" xfId="27315" hidden="1" xr:uid="{00000000-0005-0000-0000-000053740000}"/>
    <cellStyle name="Entrée 6" xfId="27364" hidden="1" xr:uid="{00000000-0005-0000-0000-000054740000}"/>
    <cellStyle name="Entrée 6" xfId="27413" hidden="1" xr:uid="{00000000-0005-0000-0000-000055740000}"/>
    <cellStyle name="Entrée 6" xfId="27462" hidden="1" xr:uid="{00000000-0005-0000-0000-000056740000}"/>
    <cellStyle name="Entrée 6" xfId="27510" hidden="1" xr:uid="{00000000-0005-0000-0000-000057740000}"/>
    <cellStyle name="Entrée 6" xfId="27558" hidden="1" xr:uid="{00000000-0005-0000-0000-000058740000}"/>
    <cellStyle name="Entrée 6" xfId="27604" hidden="1" xr:uid="{00000000-0005-0000-0000-000059740000}"/>
    <cellStyle name="Entrée 6" xfId="27651" hidden="1" xr:uid="{00000000-0005-0000-0000-00005A740000}"/>
    <cellStyle name="Entrée 6" xfId="27696" hidden="1" xr:uid="{00000000-0005-0000-0000-00005B740000}"/>
    <cellStyle name="Entrée 6" xfId="27735" hidden="1" xr:uid="{00000000-0005-0000-0000-00005C740000}"/>
    <cellStyle name="Entrée 6" xfId="27772" hidden="1" xr:uid="{00000000-0005-0000-0000-00005D740000}"/>
    <cellStyle name="Entrée 6" xfId="27879" hidden="1" xr:uid="{00000000-0005-0000-0000-00005E740000}"/>
    <cellStyle name="Entrée 6" xfId="27842" hidden="1" xr:uid="{00000000-0005-0000-0000-00005F740000}"/>
    <cellStyle name="Entrée 6" xfId="27852" hidden="1" xr:uid="{00000000-0005-0000-0000-000060740000}"/>
    <cellStyle name="Entrée 6" xfId="27937" hidden="1" xr:uid="{00000000-0005-0000-0000-000061740000}"/>
    <cellStyle name="Entrée 6" xfId="27978" hidden="1" xr:uid="{00000000-0005-0000-0000-000062740000}"/>
    <cellStyle name="Entrée 6" xfId="28035" hidden="1" xr:uid="{00000000-0005-0000-0000-000063740000}"/>
    <cellStyle name="Entrée 6" xfId="28081" hidden="1" xr:uid="{00000000-0005-0000-0000-000064740000}"/>
    <cellStyle name="Entrée 6" xfId="28124" hidden="1" xr:uid="{00000000-0005-0000-0000-000065740000}"/>
    <cellStyle name="Entrée 6" xfId="28240" hidden="1" xr:uid="{00000000-0005-0000-0000-000066740000}"/>
    <cellStyle name="Entrée 6" xfId="28340" hidden="1" xr:uid="{00000000-0005-0000-0000-000067740000}"/>
    <cellStyle name="Entrée 6" xfId="28434" hidden="1" xr:uid="{00000000-0005-0000-0000-000068740000}"/>
    <cellStyle name="Entrée 6" xfId="28401" hidden="1" xr:uid="{00000000-0005-0000-0000-000069740000}"/>
    <cellStyle name="Entrée 6" xfId="28509" hidden="1" xr:uid="{00000000-0005-0000-0000-00006A740000}"/>
    <cellStyle name="Entrée 6" xfId="28559" hidden="1" xr:uid="{00000000-0005-0000-0000-00006B740000}"/>
    <cellStyle name="Entrée 6" xfId="28609" hidden="1" xr:uid="{00000000-0005-0000-0000-00006C740000}"/>
    <cellStyle name="Entrée 6" xfId="28659" hidden="1" xr:uid="{00000000-0005-0000-0000-00006D740000}"/>
    <cellStyle name="Entrée 6" xfId="28708" hidden="1" xr:uid="{00000000-0005-0000-0000-00006E740000}"/>
    <cellStyle name="Entrée 6" xfId="28757" hidden="1" xr:uid="{00000000-0005-0000-0000-00006F740000}"/>
    <cellStyle name="Entrée 6" xfId="28804" hidden="1" xr:uid="{00000000-0005-0000-0000-000070740000}"/>
    <cellStyle name="Entrée 6" xfId="28851" hidden="1" xr:uid="{00000000-0005-0000-0000-000071740000}"/>
    <cellStyle name="Entrée 6" xfId="28896" hidden="1" xr:uid="{00000000-0005-0000-0000-000072740000}"/>
    <cellStyle name="Entrée 6" xfId="28935" hidden="1" xr:uid="{00000000-0005-0000-0000-000073740000}"/>
    <cellStyle name="Entrée 6" xfId="28972" hidden="1" xr:uid="{00000000-0005-0000-0000-000074740000}"/>
    <cellStyle name="Entrée 6" xfId="29079" hidden="1" xr:uid="{00000000-0005-0000-0000-000075740000}"/>
    <cellStyle name="Entrée 6" xfId="29042" hidden="1" xr:uid="{00000000-0005-0000-0000-000076740000}"/>
    <cellStyle name="Entrée 6" xfId="29052" hidden="1" xr:uid="{00000000-0005-0000-0000-000077740000}"/>
    <cellStyle name="Entrée 6" xfId="29137" hidden="1" xr:uid="{00000000-0005-0000-0000-000078740000}"/>
    <cellStyle name="Entrée 6" xfId="29178" hidden="1" xr:uid="{00000000-0005-0000-0000-000079740000}"/>
    <cellStyle name="Entrée 6" xfId="29235" hidden="1" xr:uid="{00000000-0005-0000-0000-00007A740000}"/>
    <cellStyle name="Entrée 6" xfId="29281" hidden="1" xr:uid="{00000000-0005-0000-0000-00007B740000}"/>
    <cellStyle name="Entrée 6" xfId="29324" hidden="1" xr:uid="{00000000-0005-0000-0000-00007C740000}"/>
    <cellStyle name="Entrée 6" xfId="29440" hidden="1" xr:uid="{00000000-0005-0000-0000-00007D740000}"/>
    <cellStyle name="Entrée 6" xfId="28290" hidden="1" xr:uid="{00000000-0005-0000-0000-00007E740000}"/>
    <cellStyle name="Entrée 6" xfId="29493" hidden="1" xr:uid="{00000000-0005-0000-0000-00007F740000}"/>
    <cellStyle name="Entrée 6" xfId="29576" hidden="1" xr:uid="{00000000-0005-0000-0000-000080740000}"/>
    <cellStyle name="Entrée 6" xfId="29544" hidden="1" xr:uid="{00000000-0005-0000-0000-000081740000}"/>
    <cellStyle name="Entrée 6" xfId="29651" hidden="1" xr:uid="{00000000-0005-0000-0000-000082740000}"/>
    <cellStyle name="Entrée 6" xfId="29700" hidden="1" xr:uid="{00000000-0005-0000-0000-000083740000}"/>
    <cellStyle name="Entrée 6" xfId="29749" hidden="1" xr:uid="{00000000-0005-0000-0000-000084740000}"/>
    <cellStyle name="Entrée 6" xfId="29798" hidden="1" xr:uid="{00000000-0005-0000-0000-000085740000}"/>
    <cellStyle name="Entrée 6" xfId="29846" hidden="1" xr:uid="{00000000-0005-0000-0000-000086740000}"/>
    <cellStyle name="Entrée 6" xfId="29894" hidden="1" xr:uid="{00000000-0005-0000-0000-000087740000}"/>
    <cellStyle name="Entrée 6" xfId="29940" hidden="1" xr:uid="{00000000-0005-0000-0000-000088740000}"/>
    <cellStyle name="Entrée 6" xfId="29986" hidden="1" xr:uid="{00000000-0005-0000-0000-000089740000}"/>
    <cellStyle name="Entrée 6" xfId="30030" hidden="1" xr:uid="{00000000-0005-0000-0000-00008A740000}"/>
    <cellStyle name="Entrée 6" xfId="30068" hidden="1" xr:uid="{00000000-0005-0000-0000-00008B740000}"/>
    <cellStyle name="Entrée 6" xfId="30105" hidden="1" xr:uid="{00000000-0005-0000-0000-00008C740000}"/>
    <cellStyle name="Entrée 6" xfId="30211" hidden="1" xr:uid="{00000000-0005-0000-0000-00008D740000}"/>
    <cellStyle name="Entrée 6" xfId="30175" hidden="1" xr:uid="{00000000-0005-0000-0000-00008E740000}"/>
    <cellStyle name="Entrée 6" xfId="30185" hidden="1" xr:uid="{00000000-0005-0000-0000-00008F740000}"/>
    <cellStyle name="Entrée 6" xfId="30269" hidden="1" xr:uid="{00000000-0005-0000-0000-000090740000}"/>
    <cellStyle name="Entrée 6" xfId="30310" hidden="1" xr:uid="{00000000-0005-0000-0000-000091740000}"/>
    <cellStyle name="Entrée 6" xfId="30367" hidden="1" xr:uid="{00000000-0005-0000-0000-000092740000}"/>
    <cellStyle name="Entrée 6" xfId="30413" hidden="1" xr:uid="{00000000-0005-0000-0000-000093740000}"/>
    <cellStyle name="Entrée 6" xfId="30456" hidden="1" xr:uid="{00000000-0005-0000-0000-000094740000}"/>
    <cellStyle name="Entrée 6" xfId="30572" hidden="1" xr:uid="{00000000-0005-0000-0000-000095740000}"/>
    <cellStyle name="Entrée 6" xfId="30672" hidden="1" xr:uid="{00000000-0005-0000-0000-000096740000}"/>
    <cellStyle name="Entrée 6" xfId="30766" hidden="1" xr:uid="{00000000-0005-0000-0000-000097740000}"/>
    <cellStyle name="Entrée 6" xfId="30733" hidden="1" xr:uid="{00000000-0005-0000-0000-000098740000}"/>
    <cellStyle name="Entrée 6" xfId="30841" hidden="1" xr:uid="{00000000-0005-0000-0000-000099740000}"/>
    <cellStyle name="Entrée 6" xfId="30891" hidden="1" xr:uid="{00000000-0005-0000-0000-00009A740000}"/>
    <cellStyle name="Entrée 6" xfId="30941" hidden="1" xr:uid="{00000000-0005-0000-0000-00009B740000}"/>
    <cellStyle name="Entrée 6" xfId="30991" hidden="1" xr:uid="{00000000-0005-0000-0000-00009C740000}"/>
    <cellStyle name="Entrée 6" xfId="31040" hidden="1" xr:uid="{00000000-0005-0000-0000-00009D740000}"/>
    <cellStyle name="Entrée 6" xfId="31089" hidden="1" xr:uid="{00000000-0005-0000-0000-00009E740000}"/>
    <cellStyle name="Entrée 6" xfId="31136" hidden="1" xr:uid="{00000000-0005-0000-0000-00009F740000}"/>
    <cellStyle name="Entrée 6" xfId="31183" hidden="1" xr:uid="{00000000-0005-0000-0000-0000A0740000}"/>
    <cellStyle name="Entrée 6" xfId="31228" hidden="1" xr:uid="{00000000-0005-0000-0000-0000A1740000}"/>
    <cellStyle name="Entrée 6" xfId="31267" hidden="1" xr:uid="{00000000-0005-0000-0000-0000A2740000}"/>
    <cellStyle name="Entrée 6" xfId="31304" hidden="1" xr:uid="{00000000-0005-0000-0000-0000A3740000}"/>
    <cellStyle name="Entrée 6" xfId="31411" hidden="1" xr:uid="{00000000-0005-0000-0000-0000A4740000}"/>
    <cellStyle name="Entrée 6" xfId="31374" hidden="1" xr:uid="{00000000-0005-0000-0000-0000A5740000}"/>
    <cellStyle name="Entrée 6" xfId="31384" hidden="1" xr:uid="{00000000-0005-0000-0000-0000A6740000}"/>
    <cellStyle name="Entrée 6" xfId="31469" hidden="1" xr:uid="{00000000-0005-0000-0000-0000A7740000}"/>
    <cellStyle name="Entrée 6" xfId="31510" hidden="1" xr:uid="{00000000-0005-0000-0000-0000A8740000}"/>
    <cellStyle name="Entrée 6" xfId="31567" hidden="1" xr:uid="{00000000-0005-0000-0000-0000A9740000}"/>
    <cellStyle name="Entrée 6" xfId="31613" hidden="1" xr:uid="{00000000-0005-0000-0000-0000AA740000}"/>
    <cellStyle name="Entrée 6" xfId="31656" hidden="1" xr:uid="{00000000-0005-0000-0000-0000AB740000}"/>
    <cellStyle name="Entrée 6" xfId="31772" hidden="1" xr:uid="{00000000-0005-0000-0000-0000AC740000}"/>
    <cellStyle name="Entrée 6" xfId="30622" xr:uid="{00000000-0005-0000-0000-0000AD740000}"/>
    <cellStyle name="Entrée 7" xfId="124" hidden="1" xr:uid="{00000000-0005-0000-0000-0000AE740000}"/>
    <cellStyle name="Entrée 7" xfId="230" hidden="1" xr:uid="{00000000-0005-0000-0000-0000AF740000}"/>
    <cellStyle name="Entrée 7" xfId="316" hidden="1" xr:uid="{00000000-0005-0000-0000-0000B0740000}"/>
    <cellStyle name="Entrée 7" xfId="366" hidden="1" xr:uid="{00000000-0005-0000-0000-0000B1740000}"/>
    <cellStyle name="Entrée 7" xfId="416" hidden="1" xr:uid="{00000000-0005-0000-0000-0000B2740000}"/>
    <cellStyle name="Entrée 7" xfId="466" hidden="1" xr:uid="{00000000-0005-0000-0000-0000B3740000}"/>
    <cellStyle name="Entrée 7" xfId="515" hidden="1" xr:uid="{00000000-0005-0000-0000-0000B4740000}"/>
    <cellStyle name="Entrée 7" xfId="564" hidden="1" xr:uid="{00000000-0005-0000-0000-0000B5740000}"/>
    <cellStyle name="Entrée 7" xfId="611" hidden="1" xr:uid="{00000000-0005-0000-0000-0000B6740000}"/>
    <cellStyle name="Entrée 7" xfId="658" hidden="1" xr:uid="{00000000-0005-0000-0000-0000B7740000}"/>
    <cellStyle name="Entrée 7" xfId="703" hidden="1" xr:uid="{00000000-0005-0000-0000-0000B8740000}"/>
    <cellStyle name="Entrée 7" xfId="742" hidden="1" xr:uid="{00000000-0005-0000-0000-0000B9740000}"/>
    <cellStyle name="Entrée 7" xfId="779" hidden="1" xr:uid="{00000000-0005-0000-0000-0000BA740000}"/>
    <cellStyle name="Entrée 7" xfId="813" hidden="1" xr:uid="{00000000-0005-0000-0000-0000BB740000}"/>
    <cellStyle name="Entrée 7" xfId="882" hidden="1" xr:uid="{00000000-0005-0000-0000-0000BC740000}"/>
    <cellStyle name="Entrée 7" xfId="961" hidden="1" xr:uid="{00000000-0005-0000-0000-0000BD740000}"/>
    <cellStyle name="Entrée 7" xfId="1025" hidden="1" xr:uid="{00000000-0005-0000-0000-0000BE740000}"/>
    <cellStyle name="Entrée 7" xfId="1071" hidden="1" xr:uid="{00000000-0005-0000-0000-0000BF740000}"/>
    <cellStyle name="Entrée 7" xfId="1115" hidden="1" xr:uid="{00000000-0005-0000-0000-0000C0740000}"/>
    <cellStyle name="Entrée 7" xfId="1154" hidden="1" xr:uid="{00000000-0005-0000-0000-0000C1740000}"/>
    <cellStyle name="Entrée 7" xfId="1190" hidden="1" xr:uid="{00000000-0005-0000-0000-0000C2740000}"/>
    <cellStyle name="Entrée 7" xfId="1225" hidden="1" xr:uid="{00000000-0005-0000-0000-0000C3740000}"/>
    <cellStyle name="Entrée 7" xfId="1253" hidden="1" xr:uid="{00000000-0005-0000-0000-0000C4740000}"/>
    <cellStyle name="Entrée 7" xfId="1500" hidden="1" xr:uid="{00000000-0005-0000-0000-0000C5740000}"/>
    <cellStyle name="Entrée 7" xfId="1606" hidden="1" xr:uid="{00000000-0005-0000-0000-0000C6740000}"/>
    <cellStyle name="Entrée 7" xfId="1692" hidden="1" xr:uid="{00000000-0005-0000-0000-0000C7740000}"/>
    <cellStyle name="Entrée 7" xfId="1742" hidden="1" xr:uid="{00000000-0005-0000-0000-0000C8740000}"/>
    <cellStyle name="Entrée 7" xfId="1792" hidden="1" xr:uid="{00000000-0005-0000-0000-0000C9740000}"/>
    <cellStyle name="Entrée 7" xfId="1842" hidden="1" xr:uid="{00000000-0005-0000-0000-0000CA740000}"/>
    <cellStyle name="Entrée 7" xfId="1891" hidden="1" xr:uid="{00000000-0005-0000-0000-0000CB740000}"/>
    <cellStyle name="Entrée 7" xfId="1940" hidden="1" xr:uid="{00000000-0005-0000-0000-0000CC740000}"/>
    <cellStyle name="Entrée 7" xfId="1987" hidden="1" xr:uid="{00000000-0005-0000-0000-0000CD740000}"/>
    <cellStyle name="Entrée 7" xfId="2034" hidden="1" xr:uid="{00000000-0005-0000-0000-0000CE740000}"/>
    <cellStyle name="Entrée 7" xfId="2079" hidden="1" xr:uid="{00000000-0005-0000-0000-0000CF740000}"/>
    <cellStyle name="Entrée 7" xfId="2118" hidden="1" xr:uid="{00000000-0005-0000-0000-0000D0740000}"/>
    <cellStyle name="Entrée 7" xfId="2155" hidden="1" xr:uid="{00000000-0005-0000-0000-0000D1740000}"/>
    <cellStyle name="Entrée 7" xfId="2189" hidden="1" xr:uid="{00000000-0005-0000-0000-0000D2740000}"/>
    <cellStyle name="Entrée 7" xfId="2258" hidden="1" xr:uid="{00000000-0005-0000-0000-0000D3740000}"/>
    <cellStyle name="Entrée 7" xfId="2337" hidden="1" xr:uid="{00000000-0005-0000-0000-0000D4740000}"/>
    <cellStyle name="Entrée 7" xfId="2401" hidden="1" xr:uid="{00000000-0005-0000-0000-0000D5740000}"/>
    <cellStyle name="Entrée 7" xfId="2447" hidden="1" xr:uid="{00000000-0005-0000-0000-0000D6740000}"/>
    <cellStyle name="Entrée 7" xfId="2491" hidden="1" xr:uid="{00000000-0005-0000-0000-0000D7740000}"/>
    <cellStyle name="Entrée 7" xfId="2530" hidden="1" xr:uid="{00000000-0005-0000-0000-0000D8740000}"/>
    <cellStyle name="Entrée 7" xfId="2566" hidden="1" xr:uid="{00000000-0005-0000-0000-0000D9740000}"/>
    <cellStyle name="Entrée 7" xfId="2601" hidden="1" xr:uid="{00000000-0005-0000-0000-0000DA740000}"/>
    <cellStyle name="Entrée 7" xfId="2628" hidden="1" xr:uid="{00000000-0005-0000-0000-0000DB740000}"/>
    <cellStyle name="Entrée 7" xfId="1427" hidden="1" xr:uid="{00000000-0005-0000-0000-0000DC740000}"/>
    <cellStyle name="Entrée 7" xfId="2671" hidden="1" xr:uid="{00000000-0005-0000-0000-0000DD740000}"/>
    <cellStyle name="Entrée 7" xfId="2801" hidden="1" xr:uid="{00000000-0005-0000-0000-0000DE740000}"/>
    <cellStyle name="Entrée 7" xfId="2887" hidden="1" xr:uid="{00000000-0005-0000-0000-0000DF740000}"/>
    <cellStyle name="Entrée 7" xfId="2936" hidden="1" xr:uid="{00000000-0005-0000-0000-0000E0740000}"/>
    <cellStyle name="Entrée 7" xfId="2986" hidden="1" xr:uid="{00000000-0005-0000-0000-0000E1740000}"/>
    <cellStyle name="Entrée 7" xfId="3036" hidden="1" xr:uid="{00000000-0005-0000-0000-0000E2740000}"/>
    <cellStyle name="Entrée 7" xfId="3085" hidden="1" xr:uid="{00000000-0005-0000-0000-0000E3740000}"/>
    <cellStyle name="Entrée 7" xfId="3134" hidden="1" xr:uid="{00000000-0005-0000-0000-0000E4740000}"/>
    <cellStyle name="Entrée 7" xfId="3181" hidden="1" xr:uid="{00000000-0005-0000-0000-0000E5740000}"/>
    <cellStyle name="Entrée 7" xfId="3228" hidden="1" xr:uid="{00000000-0005-0000-0000-0000E6740000}"/>
    <cellStyle name="Entrée 7" xfId="3273" hidden="1" xr:uid="{00000000-0005-0000-0000-0000E7740000}"/>
    <cellStyle name="Entrée 7" xfId="3312" hidden="1" xr:uid="{00000000-0005-0000-0000-0000E8740000}"/>
    <cellStyle name="Entrée 7" xfId="3349" hidden="1" xr:uid="{00000000-0005-0000-0000-0000E9740000}"/>
    <cellStyle name="Entrée 7" xfId="3383" hidden="1" xr:uid="{00000000-0005-0000-0000-0000EA740000}"/>
    <cellStyle name="Entrée 7" xfId="3451" hidden="1" xr:uid="{00000000-0005-0000-0000-0000EB740000}"/>
    <cellStyle name="Entrée 7" xfId="3530" hidden="1" xr:uid="{00000000-0005-0000-0000-0000EC740000}"/>
    <cellStyle name="Entrée 7" xfId="3593" hidden="1" xr:uid="{00000000-0005-0000-0000-0000ED740000}"/>
    <cellStyle name="Entrée 7" xfId="3639" hidden="1" xr:uid="{00000000-0005-0000-0000-0000EE740000}"/>
    <cellStyle name="Entrée 7" xfId="3683" hidden="1" xr:uid="{00000000-0005-0000-0000-0000EF740000}"/>
    <cellStyle name="Entrée 7" xfId="3722" hidden="1" xr:uid="{00000000-0005-0000-0000-0000F0740000}"/>
    <cellStyle name="Entrée 7" xfId="3758" hidden="1" xr:uid="{00000000-0005-0000-0000-0000F1740000}"/>
    <cellStyle name="Entrée 7" xfId="3793" hidden="1" xr:uid="{00000000-0005-0000-0000-0000F2740000}"/>
    <cellStyle name="Entrée 7" xfId="3819" hidden="1" xr:uid="{00000000-0005-0000-0000-0000F3740000}"/>
    <cellStyle name="Entrée 7" xfId="2735" hidden="1" xr:uid="{00000000-0005-0000-0000-0000F4740000}"/>
    <cellStyle name="Entrée 7" xfId="2747" hidden="1" xr:uid="{00000000-0005-0000-0000-0000F5740000}"/>
    <cellStyle name="Entrée 7" xfId="3997" hidden="1" xr:uid="{00000000-0005-0000-0000-0000F6740000}"/>
    <cellStyle name="Entrée 7" xfId="4047" hidden="1" xr:uid="{00000000-0005-0000-0000-0000F7740000}"/>
    <cellStyle name="Entrée 7" xfId="4097" hidden="1" xr:uid="{00000000-0005-0000-0000-0000F8740000}"/>
    <cellStyle name="Entrée 7" xfId="4147" hidden="1" xr:uid="{00000000-0005-0000-0000-0000F9740000}"/>
    <cellStyle name="Entrée 7" xfId="4196" hidden="1" xr:uid="{00000000-0005-0000-0000-0000FA740000}"/>
    <cellStyle name="Entrée 7" xfId="4245" hidden="1" xr:uid="{00000000-0005-0000-0000-0000FB740000}"/>
    <cellStyle name="Entrée 7" xfId="4292" hidden="1" xr:uid="{00000000-0005-0000-0000-0000FC740000}"/>
    <cellStyle name="Entrée 7" xfId="4339" hidden="1" xr:uid="{00000000-0005-0000-0000-0000FD740000}"/>
    <cellStyle name="Entrée 7" xfId="4384" hidden="1" xr:uid="{00000000-0005-0000-0000-0000FE740000}"/>
    <cellStyle name="Entrée 7" xfId="4423" hidden="1" xr:uid="{00000000-0005-0000-0000-0000FF740000}"/>
    <cellStyle name="Entrée 7" xfId="4460" hidden="1" xr:uid="{00000000-0005-0000-0000-000000750000}"/>
    <cellStyle name="Entrée 7" xfId="4494" hidden="1" xr:uid="{00000000-0005-0000-0000-000001750000}"/>
    <cellStyle name="Entrée 7" xfId="4557" hidden="1" xr:uid="{00000000-0005-0000-0000-000002750000}"/>
    <cellStyle name="Entrée 7" xfId="4635" hidden="1" xr:uid="{00000000-0005-0000-0000-000003750000}"/>
    <cellStyle name="Entrée 7" xfId="4697" hidden="1" xr:uid="{00000000-0005-0000-0000-000004750000}"/>
    <cellStyle name="Entrée 7" xfId="4743" hidden="1" xr:uid="{00000000-0005-0000-0000-000005750000}"/>
    <cellStyle name="Entrée 7" xfId="4787" hidden="1" xr:uid="{00000000-0005-0000-0000-000006750000}"/>
    <cellStyle name="Entrée 7" xfId="4826" hidden="1" xr:uid="{00000000-0005-0000-0000-000007750000}"/>
    <cellStyle name="Entrée 7" xfId="4862" hidden="1" xr:uid="{00000000-0005-0000-0000-000008750000}"/>
    <cellStyle name="Entrée 7" xfId="4897" hidden="1" xr:uid="{00000000-0005-0000-0000-000009750000}"/>
    <cellStyle name="Entrée 7" xfId="4919" hidden="1" xr:uid="{00000000-0005-0000-0000-00000A750000}"/>
    <cellStyle name="Entrée 7" xfId="3929" hidden="1" xr:uid="{00000000-0005-0000-0000-00000B750000}"/>
    <cellStyle name="Entrée 7" xfId="3915" hidden="1" xr:uid="{00000000-0005-0000-0000-00000C750000}"/>
    <cellStyle name="Entrée 7" xfId="5012" hidden="1" xr:uid="{00000000-0005-0000-0000-00000D750000}"/>
    <cellStyle name="Entrée 7" xfId="5097" hidden="1" xr:uid="{00000000-0005-0000-0000-00000E750000}"/>
    <cellStyle name="Entrée 7" xfId="5146" hidden="1" xr:uid="{00000000-0005-0000-0000-00000F750000}"/>
    <cellStyle name="Entrée 7" xfId="5196" hidden="1" xr:uid="{00000000-0005-0000-0000-000010750000}"/>
    <cellStyle name="Entrée 7" xfId="5246" hidden="1" xr:uid="{00000000-0005-0000-0000-000011750000}"/>
    <cellStyle name="Entrée 7" xfId="5295" hidden="1" xr:uid="{00000000-0005-0000-0000-000012750000}"/>
    <cellStyle name="Entrée 7" xfId="5344" hidden="1" xr:uid="{00000000-0005-0000-0000-000013750000}"/>
    <cellStyle name="Entrée 7" xfId="5391" hidden="1" xr:uid="{00000000-0005-0000-0000-000014750000}"/>
    <cellStyle name="Entrée 7" xfId="5438" hidden="1" xr:uid="{00000000-0005-0000-0000-000015750000}"/>
    <cellStyle name="Entrée 7" xfId="5483" hidden="1" xr:uid="{00000000-0005-0000-0000-000016750000}"/>
    <cellStyle name="Entrée 7" xfId="5522" hidden="1" xr:uid="{00000000-0005-0000-0000-000017750000}"/>
    <cellStyle name="Entrée 7" xfId="5559" hidden="1" xr:uid="{00000000-0005-0000-0000-000018750000}"/>
    <cellStyle name="Entrée 7" xfId="5593" hidden="1" xr:uid="{00000000-0005-0000-0000-000019750000}"/>
    <cellStyle name="Entrée 7" xfId="5656" hidden="1" xr:uid="{00000000-0005-0000-0000-00001A750000}"/>
    <cellStyle name="Entrée 7" xfId="5733" hidden="1" xr:uid="{00000000-0005-0000-0000-00001B750000}"/>
    <cellStyle name="Entrée 7" xfId="5794" hidden="1" xr:uid="{00000000-0005-0000-0000-00001C750000}"/>
    <cellStyle name="Entrée 7" xfId="5840" hidden="1" xr:uid="{00000000-0005-0000-0000-00001D750000}"/>
    <cellStyle name="Entrée 7" xfId="5884" hidden="1" xr:uid="{00000000-0005-0000-0000-00001E750000}"/>
    <cellStyle name="Entrée 7" xfId="5923" hidden="1" xr:uid="{00000000-0005-0000-0000-00001F750000}"/>
    <cellStyle name="Entrée 7" xfId="5959" hidden="1" xr:uid="{00000000-0005-0000-0000-000020750000}"/>
    <cellStyle name="Entrée 7" xfId="5994" hidden="1" xr:uid="{00000000-0005-0000-0000-000021750000}"/>
    <cellStyle name="Entrée 7" xfId="6016" hidden="1" xr:uid="{00000000-0005-0000-0000-000022750000}"/>
    <cellStyle name="Entrée 7" xfId="6183" hidden="1" xr:uid="{00000000-0005-0000-0000-000023750000}"/>
    <cellStyle name="Entrée 7" xfId="6289" hidden="1" xr:uid="{00000000-0005-0000-0000-000024750000}"/>
    <cellStyle name="Entrée 7" xfId="6375" hidden="1" xr:uid="{00000000-0005-0000-0000-000025750000}"/>
    <cellStyle name="Entrée 7" xfId="6425" hidden="1" xr:uid="{00000000-0005-0000-0000-000026750000}"/>
    <cellStyle name="Entrée 7" xfId="6475" hidden="1" xr:uid="{00000000-0005-0000-0000-000027750000}"/>
    <cellStyle name="Entrée 7" xfId="6525" hidden="1" xr:uid="{00000000-0005-0000-0000-000028750000}"/>
    <cellStyle name="Entrée 7" xfId="6574" hidden="1" xr:uid="{00000000-0005-0000-0000-000029750000}"/>
    <cellStyle name="Entrée 7" xfId="6623" hidden="1" xr:uid="{00000000-0005-0000-0000-00002A750000}"/>
    <cellStyle name="Entrée 7" xfId="6670" hidden="1" xr:uid="{00000000-0005-0000-0000-00002B750000}"/>
    <cellStyle name="Entrée 7" xfId="6717" hidden="1" xr:uid="{00000000-0005-0000-0000-00002C750000}"/>
    <cellStyle name="Entrée 7" xfId="6762" hidden="1" xr:uid="{00000000-0005-0000-0000-00002D750000}"/>
    <cellStyle name="Entrée 7" xfId="6801" hidden="1" xr:uid="{00000000-0005-0000-0000-00002E750000}"/>
    <cellStyle name="Entrée 7" xfId="6838" hidden="1" xr:uid="{00000000-0005-0000-0000-00002F750000}"/>
    <cellStyle name="Entrée 7" xfId="6872" hidden="1" xr:uid="{00000000-0005-0000-0000-000030750000}"/>
    <cellStyle name="Entrée 7" xfId="6939" hidden="1" xr:uid="{00000000-0005-0000-0000-000031750000}"/>
    <cellStyle name="Entrée 7" xfId="7018" hidden="1" xr:uid="{00000000-0005-0000-0000-000032750000}"/>
    <cellStyle name="Entrée 7" xfId="7082" hidden="1" xr:uid="{00000000-0005-0000-0000-000033750000}"/>
    <cellStyle name="Entrée 7" xfId="7128" hidden="1" xr:uid="{00000000-0005-0000-0000-000034750000}"/>
    <cellStyle name="Entrée 7" xfId="7172" hidden="1" xr:uid="{00000000-0005-0000-0000-000035750000}"/>
    <cellStyle name="Entrée 7" xfId="7211" hidden="1" xr:uid="{00000000-0005-0000-0000-000036750000}"/>
    <cellStyle name="Entrée 7" xfId="7247" hidden="1" xr:uid="{00000000-0005-0000-0000-000037750000}"/>
    <cellStyle name="Entrée 7" xfId="7282" hidden="1" xr:uid="{00000000-0005-0000-0000-000038750000}"/>
    <cellStyle name="Entrée 7" xfId="7309" hidden="1" xr:uid="{00000000-0005-0000-0000-000039750000}"/>
    <cellStyle name="Entrée 7" xfId="7460" hidden="1" xr:uid="{00000000-0005-0000-0000-00003A750000}"/>
    <cellStyle name="Entrée 7" xfId="7557" hidden="1" xr:uid="{00000000-0005-0000-0000-00003B750000}"/>
    <cellStyle name="Entrée 7" xfId="7642" hidden="1" xr:uid="{00000000-0005-0000-0000-00003C750000}"/>
    <cellStyle name="Entrée 7" xfId="7692" hidden="1" xr:uid="{00000000-0005-0000-0000-00003D750000}"/>
    <cellStyle name="Entrée 7" xfId="7742" hidden="1" xr:uid="{00000000-0005-0000-0000-00003E750000}"/>
    <cellStyle name="Entrée 7" xfId="7792" hidden="1" xr:uid="{00000000-0005-0000-0000-00003F750000}"/>
    <cellStyle name="Entrée 7" xfId="7841" hidden="1" xr:uid="{00000000-0005-0000-0000-000040750000}"/>
    <cellStyle name="Entrée 7" xfId="7890" hidden="1" xr:uid="{00000000-0005-0000-0000-000041750000}"/>
    <cellStyle name="Entrée 7" xfId="7937" hidden="1" xr:uid="{00000000-0005-0000-0000-000042750000}"/>
    <cellStyle name="Entrée 7" xfId="7984" hidden="1" xr:uid="{00000000-0005-0000-0000-000043750000}"/>
    <cellStyle name="Entrée 7" xfId="8029" hidden="1" xr:uid="{00000000-0005-0000-0000-000044750000}"/>
    <cellStyle name="Entrée 7" xfId="8068" hidden="1" xr:uid="{00000000-0005-0000-0000-000045750000}"/>
    <cellStyle name="Entrée 7" xfId="8105" hidden="1" xr:uid="{00000000-0005-0000-0000-000046750000}"/>
    <cellStyle name="Entrée 7" xfId="8139" hidden="1" xr:uid="{00000000-0005-0000-0000-000047750000}"/>
    <cellStyle name="Entrée 7" xfId="8204" hidden="1" xr:uid="{00000000-0005-0000-0000-000048750000}"/>
    <cellStyle name="Entrée 7" xfId="8281" hidden="1" xr:uid="{00000000-0005-0000-0000-000049750000}"/>
    <cellStyle name="Entrée 7" xfId="8343" hidden="1" xr:uid="{00000000-0005-0000-0000-00004A750000}"/>
    <cellStyle name="Entrée 7" xfId="8389" hidden="1" xr:uid="{00000000-0005-0000-0000-00004B750000}"/>
    <cellStyle name="Entrée 7" xfId="8433" hidden="1" xr:uid="{00000000-0005-0000-0000-00004C750000}"/>
    <cellStyle name="Entrée 7" xfId="8472" hidden="1" xr:uid="{00000000-0005-0000-0000-00004D750000}"/>
    <cellStyle name="Entrée 7" xfId="8508" hidden="1" xr:uid="{00000000-0005-0000-0000-00004E750000}"/>
    <cellStyle name="Entrée 7" xfId="8543" hidden="1" xr:uid="{00000000-0005-0000-0000-00004F750000}"/>
    <cellStyle name="Entrée 7" xfId="8567" hidden="1" xr:uid="{00000000-0005-0000-0000-000050750000}"/>
    <cellStyle name="Entrée 7" xfId="7408" hidden="1" xr:uid="{00000000-0005-0000-0000-000051750000}"/>
    <cellStyle name="Entrée 7" xfId="8664" hidden="1" xr:uid="{00000000-0005-0000-0000-000052750000}"/>
    <cellStyle name="Entrée 7" xfId="8750" hidden="1" xr:uid="{00000000-0005-0000-0000-000053750000}"/>
    <cellStyle name="Entrée 7" xfId="8800" hidden="1" xr:uid="{00000000-0005-0000-0000-000054750000}"/>
    <cellStyle name="Entrée 7" xfId="8849" hidden="1" xr:uid="{00000000-0005-0000-0000-000055750000}"/>
    <cellStyle name="Entrée 7" xfId="8899" hidden="1" xr:uid="{00000000-0005-0000-0000-000056750000}"/>
    <cellStyle name="Entrée 7" xfId="8948" hidden="1" xr:uid="{00000000-0005-0000-0000-000057750000}"/>
    <cellStyle name="Entrée 7" xfId="8997" hidden="1" xr:uid="{00000000-0005-0000-0000-000058750000}"/>
    <cellStyle name="Entrée 7" xfId="9044" hidden="1" xr:uid="{00000000-0005-0000-0000-000059750000}"/>
    <cellStyle name="Entrée 7" xfId="9091" hidden="1" xr:uid="{00000000-0005-0000-0000-00005A750000}"/>
    <cellStyle name="Entrée 7" xfId="9136" hidden="1" xr:uid="{00000000-0005-0000-0000-00005B750000}"/>
    <cellStyle name="Entrée 7" xfId="9175" hidden="1" xr:uid="{00000000-0005-0000-0000-00005C750000}"/>
    <cellStyle name="Entrée 7" xfId="9212" hidden="1" xr:uid="{00000000-0005-0000-0000-00005D750000}"/>
    <cellStyle name="Entrée 7" xfId="9246" hidden="1" xr:uid="{00000000-0005-0000-0000-00005E750000}"/>
    <cellStyle name="Entrée 7" xfId="9315" hidden="1" xr:uid="{00000000-0005-0000-0000-00005F750000}"/>
    <cellStyle name="Entrée 7" xfId="9394" hidden="1" xr:uid="{00000000-0005-0000-0000-000060750000}"/>
    <cellStyle name="Entrée 7" xfId="9458" hidden="1" xr:uid="{00000000-0005-0000-0000-000061750000}"/>
    <cellStyle name="Entrée 7" xfId="9504" hidden="1" xr:uid="{00000000-0005-0000-0000-000062750000}"/>
    <cellStyle name="Entrée 7" xfId="9548" hidden="1" xr:uid="{00000000-0005-0000-0000-000063750000}"/>
    <cellStyle name="Entrée 7" xfId="9587" hidden="1" xr:uid="{00000000-0005-0000-0000-000064750000}"/>
    <cellStyle name="Entrée 7" xfId="9623" hidden="1" xr:uid="{00000000-0005-0000-0000-000065750000}"/>
    <cellStyle name="Entrée 7" xfId="9658" hidden="1" xr:uid="{00000000-0005-0000-0000-000066750000}"/>
    <cellStyle name="Entrée 7" xfId="9686" hidden="1" xr:uid="{00000000-0005-0000-0000-000067750000}"/>
    <cellStyle name="Entrée 7" xfId="9840" hidden="1" xr:uid="{00000000-0005-0000-0000-000068750000}"/>
    <cellStyle name="Entrée 7" xfId="9937" hidden="1" xr:uid="{00000000-0005-0000-0000-000069750000}"/>
    <cellStyle name="Entrée 7" xfId="10022" hidden="1" xr:uid="{00000000-0005-0000-0000-00006A750000}"/>
    <cellStyle name="Entrée 7" xfId="10072" hidden="1" xr:uid="{00000000-0005-0000-0000-00006B750000}"/>
    <cellStyle name="Entrée 7" xfId="10122" hidden="1" xr:uid="{00000000-0005-0000-0000-00006C750000}"/>
    <cellStyle name="Entrée 7" xfId="10172" hidden="1" xr:uid="{00000000-0005-0000-0000-00006D750000}"/>
    <cellStyle name="Entrée 7" xfId="10221" hidden="1" xr:uid="{00000000-0005-0000-0000-00006E750000}"/>
    <cellStyle name="Entrée 7" xfId="10270" hidden="1" xr:uid="{00000000-0005-0000-0000-00006F750000}"/>
    <cellStyle name="Entrée 7" xfId="10317" hidden="1" xr:uid="{00000000-0005-0000-0000-000070750000}"/>
    <cellStyle name="Entrée 7" xfId="10364" hidden="1" xr:uid="{00000000-0005-0000-0000-000071750000}"/>
    <cellStyle name="Entrée 7" xfId="10409" hidden="1" xr:uid="{00000000-0005-0000-0000-000072750000}"/>
    <cellStyle name="Entrée 7" xfId="10448" hidden="1" xr:uid="{00000000-0005-0000-0000-000073750000}"/>
    <cellStyle name="Entrée 7" xfId="10485" hidden="1" xr:uid="{00000000-0005-0000-0000-000074750000}"/>
    <cellStyle name="Entrée 7" xfId="10519" hidden="1" xr:uid="{00000000-0005-0000-0000-000075750000}"/>
    <cellStyle name="Entrée 7" xfId="10584" hidden="1" xr:uid="{00000000-0005-0000-0000-000076750000}"/>
    <cellStyle name="Entrée 7" xfId="10661" hidden="1" xr:uid="{00000000-0005-0000-0000-000077750000}"/>
    <cellStyle name="Entrée 7" xfId="10723" hidden="1" xr:uid="{00000000-0005-0000-0000-000078750000}"/>
    <cellStyle name="Entrée 7" xfId="10769" hidden="1" xr:uid="{00000000-0005-0000-0000-000079750000}"/>
    <cellStyle name="Entrée 7" xfId="10813" hidden="1" xr:uid="{00000000-0005-0000-0000-00007A750000}"/>
    <cellStyle name="Entrée 7" xfId="10852" hidden="1" xr:uid="{00000000-0005-0000-0000-00007B750000}"/>
    <cellStyle name="Entrée 7" xfId="10888" hidden="1" xr:uid="{00000000-0005-0000-0000-00007C750000}"/>
    <cellStyle name="Entrée 7" xfId="10923" hidden="1" xr:uid="{00000000-0005-0000-0000-00007D750000}"/>
    <cellStyle name="Entrée 7" xfId="10948" hidden="1" xr:uid="{00000000-0005-0000-0000-00007E750000}"/>
    <cellStyle name="Entrée 7" xfId="9788" hidden="1" xr:uid="{00000000-0005-0000-0000-00007F750000}"/>
    <cellStyle name="Entrée 7" xfId="6099" hidden="1" xr:uid="{00000000-0005-0000-0000-000080750000}"/>
    <cellStyle name="Entrée 7" xfId="11092" hidden="1" xr:uid="{00000000-0005-0000-0000-000081750000}"/>
    <cellStyle name="Entrée 7" xfId="11142" hidden="1" xr:uid="{00000000-0005-0000-0000-000082750000}"/>
    <cellStyle name="Entrée 7" xfId="11192" hidden="1" xr:uid="{00000000-0005-0000-0000-000083750000}"/>
    <cellStyle name="Entrée 7" xfId="11242" hidden="1" xr:uid="{00000000-0005-0000-0000-000084750000}"/>
    <cellStyle name="Entrée 7" xfId="11291" hidden="1" xr:uid="{00000000-0005-0000-0000-000085750000}"/>
    <cellStyle name="Entrée 7" xfId="11340" hidden="1" xr:uid="{00000000-0005-0000-0000-000086750000}"/>
    <cellStyle name="Entrée 7" xfId="11387" hidden="1" xr:uid="{00000000-0005-0000-0000-000087750000}"/>
    <cellStyle name="Entrée 7" xfId="11434" hidden="1" xr:uid="{00000000-0005-0000-0000-000088750000}"/>
    <cellStyle name="Entrée 7" xfId="11479" hidden="1" xr:uid="{00000000-0005-0000-0000-000089750000}"/>
    <cellStyle name="Entrée 7" xfId="11518" hidden="1" xr:uid="{00000000-0005-0000-0000-00008A750000}"/>
    <cellStyle name="Entrée 7" xfId="11555" hidden="1" xr:uid="{00000000-0005-0000-0000-00008B750000}"/>
    <cellStyle name="Entrée 7" xfId="11589" hidden="1" xr:uid="{00000000-0005-0000-0000-00008C750000}"/>
    <cellStyle name="Entrée 7" xfId="11654" hidden="1" xr:uid="{00000000-0005-0000-0000-00008D750000}"/>
    <cellStyle name="Entrée 7" xfId="11733" hidden="1" xr:uid="{00000000-0005-0000-0000-00008E750000}"/>
    <cellStyle name="Entrée 7" xfId="11794" hidden="1" xr:uid="{00000000-0005-0000-0000-00008F750000}"/>
    <cellStyle name="Entrée 7" xfId="11840" hidden="1" xr:uid="{00000000-0005-0000-0000-000090750000}"/>
    <cellStyle name="Entrée 7" xfId="11884" hidden="1" xr:uid="{00000000-0005-0000-0000-000091750000}"/>
    <cellStyle name="Entrée 7" xfId="11923" hidden="1" xr:uid="{00000000-0005-0000-0000-000092750000}"/>
    <cellStyle name="Entrée 7" xfId="11959" hidden="1" xr:uid="{00000000-0005-0000-0000-000093750000}"/>
    <cellStyle name="Entrée 7" xfId="11994" hidden="1" xr:uid="{00000000-0005-0000-0000-000094750000}"/>
    <cellStyle name="Entrée 7" xfId="12017" hidden="1" xr:uid="{00000000-0005-0000-0000-000095750000}"/>
    <cellStyle name="Entrée 7" xfId="12140" hidden="1" xr:uid="{00000000-0005-0000-0000-000096750000}"/>
    <cellStyle name="Entrée 7" xfId="12236" hidden="1" xr:uid="{00000000-0005-0000-0000-000097750000}"/>
    <cellStyle name="Entrée 7" xfId="12321" hidden="1" xr:uid="{00000000-0005-0000-0000-000098750000}"/>
    <cellStyle name="Entrée 7" xfId="12371" hidden="1" xr:uid="{00000000-0005-0000-0000-000099750000}"/>
    <cellStyle name="Entrée 7" xfId="12421" hidden="1" xr:uid="{00000000-0005-0000-0000-00009A750000}"/>
    <cellStyle name="Entrée 7" xfId="12471" hidden="1" xr:uid="{00000000-0005-0000-0000-00009B750000}"/>
    <cellStyle name="Entrée 7" xfId="12520" hidden="1" xr:uid="{00000000-0005-0000-0000-00009C750000}"/>
    <cellStyle name="Entrée 7" xfId="12569" hidden="1" xr:uid="{00000000-0005-0000-0000-00009D750000}"/>
    <cellStyle name="Entrée 7" xfId="12616" hidden="1" xr:uid="{00000000-0005-0000-0000-00009E750000}"/>
    <cellStyle name="Entrée 7" xfId="12663" hidden="1" xr:uid="{00000000-0005-0000-0000-00009F750000}"/>
    <cellStyle name="Entrée 7" xfId="12708" hidden="1" xr:uid="{00000000-0005-0000-0000-0000A0750000}"/>
    <cellStyle name="Entrée 7" xfId="12747" hidden="1" xr:uid="{00000000-0005-0000-0000-0000A1750000}"/>
    <cellStyle name="Entrée 7" xfId="12784" hidden="1" xr:uid="{00000000-0005-0000-0000-0000A2750000}"/>
    <cellStyle name="Entrée 7" xfId="12818" hidden="1" xr:uid="{00000000-0005-0000-0000-0000A3750000}"/>
    <cellStyle name="Entrée 7" xfId="12882" hidden="1" xr:uid="{00000000-0005-0000-0000-0000A4750000}"/>
    <cellStyle name="Entrée 7" xfId="12959" hidden="1" xr:uid="{00000000-0005-0000-0000-0000A5750000}"/>
    <cellStyle name="Entrée 7" xfId="13020" hidden="1" xr:uid="{00000000-0005-0000-0000-0000A6750000}"/>
    <cellStyle name="Entrée 7" xfId="13066" hidden="1" xr:uid="{00000000-0005-0000-0000-0000A7750000}"/>
    <cellStyle name="Entrée 7" xfId="13110" hidden="1" xr:uid="{00000000-0005-0000-0000-0000A8750000}"/>
    <cellStyle name="Entrée 7" xfId="13149" hidden="1" xr:uid="{00000000-0005-0000-0000-0000A9750000}"/>
    <cellStyle name="Entrée 7" xfId="13185" hidden="1" xr:uid="{00000000-0005-0000-0000-0000AA750000}"/>
    <cellStyle name="Entrée 7" xfId="13220" hidden="1" xr:uid="{00000000-0005-0000-0000-0000AB750000}"/>
    <cellStyle name="Entrée 7" xfId="13242" hidden="1" xr:uid="{00000000-0005-0000-0000-0000AC750000}"/>
    <cellStyle name="Entrée 7" xfId="12089" hidden="1" xr:uid="{00000000-0005-0000-0000-0000AD750000}"/>
    <cellStyle name="Entrée 7" xfId="12082" hidden="1" xr:uid="{00000000-0005-0000-0000-0000AE750000}"/>
    <cellStyle name="Entrée 7" xfId="7295" hidden="1" xr:uid="{00000000-0005-0000-0000-0000AF750000}"/>
    <cellStyle name="Entrée 7" xfId="13324" hidden="1" xr:uid="{00000000-0005-0000-0000-0000B0750000}"/>
    <cellStyle name="Entrée 7" xfId="13373" hidden="1" xr:uid="{00000000-0005-0000-0000-0000B1750000}"/>
    <cellStyle name="Entrée 7" xfId="13422" hidden="1" xr:uid="{00000000-0005-0000-0000-0000B2750000}"/>
    <cellStyle name="Entrée 7" xfId="13471" hidden="1" xr:uid="{00000000-0005-0000-0000-0000B3750000}"/>
    <cellStyle name="Entrée 7" xfId="13519" hidden="1" xr:uid="{00000000-0005-0000-0000-0000B4750000}"/>
    <cellStyle name="Entrée 7" xfId="13567" hidden="1" xr:uid="{00000000-0005-0000-0000-0000B5750000}"/>
    <cellStyle name="Entrée 7" xfId="13613" hidden="1" xr:uid="{00000000-0005-0000-0000-0000B6750000}"/>
    <cellStyle name="Entrée 7" xfId="13660" hidden="1" xr:uid="{00000000-0005-0000-0000-0000B7750000}"/>
    <cellStyle name="Entrée 7" xfId="13705" hidden="1" xr:uid="{00000000-0005-0000-0000-0000B8750000}"/>
    <cellStyle name="Entrée 7" xfId="13744" hidden="1" xr:uid="{00000000-0005-0000-0000-0000B9750000}"/>
    <cellStyle name="Entrée 7" xfId="13781" hidden="1" xr:uid="{00000000-0005-0000-0000-0000BA750000}"/>
    <cellStyle name="Entrée 7" xfId="13815" hidden="1" xr:uid="{00000000-0005-0000-0000-0000BB750000}"/>
    <cellStyle name="Entrée 7" xfId="13878" hidden="1" xr:uid="{00000000-0005-0000-0000-0000BC750000}"/>
    <cellStyle name="Entrée 7" xfId="13955" hidden="1" xr:uid="{00000000-0005-0000-0000-0000BD750000}"/>
    <cellStyle name="Entrée 7" xfId="14016" hidden="1" xr:uid="{00000000-0005-0000-0000-0000BE750000}"/>
    <cellStyle name="Entrée 7" xfId="14062" hidden="1" xr:uid="{00000000-0005-0000-0000-0000BF750000}"/>
    <cellStyle name="Entrée 7" xfId="14106" hidden="1" xr:uid="{00000000-0005-0000-0000-0000C0750000}"/>
    <cellStyle name="Entrée 7" xfId="14145" hidden="1" xr:uid="{00000000-0005-0000-0000-0000C1750000}"/>
    <cellStyle name="Entrée 7" xfId="14181" hidden="1" xr:uid="{00000000-0005-0000-0000-0000C2750000}"/>
    <cellStyle name="Entrée 7" xfId="14216" hidden="1" xr:uid="{00000000-0005-0000-0000-0000C3750000}"/>
    <cellStyle name="Entrée 7" xfId="14238" hidden="1" xr:uid="{00000000-0005-0000-0000-0000C4750000}"/>
    <cellStyle name="Entrée 7" xfId="14339" hidden="1" xr:uid="{00000000-0005-0000-0000-0000C5750000}"/>
    <cellStyle name="Entrée 7" xfId="14435" hidden="1" xr:uid="{00000000-0005-0000-0000-0000C6750000}"/>
    <cellStyle name="Entrée 7" xfId="14520" hidden="1" xr:uid="{00000000-0005-0000-0000-0000C7750000}"/>
    <cellStyle name="Entrée 7" xfId="14570" hidden="1" xr:uid="{00000000-0005-0000-0000-0000C8750000}"/>
    <cellStyle name="Entrée 7" xfId="14620" hidden="1" xr:uid="{00000000-0005-0000-0000-0000C9750000}"/>
    <cellStyle name="Entrée 7" xfId="14670" hidden="1" xr:uid="{00000000-0005-0000-0000-0000CA750000}"/>
    <cellStyle name="Entrée 7" xfId="14719" hidden="1" xr:uid="{00000000-0005-0000-0000-0000CB750000}"/>
    <cellStyle name="Entrée 7" xfId="14768" hidden="1" xr:uid="{00000000-0005-0000-0000-0000CC750000}"/>
    <cellStyle name="Entrée 7" xfId="14815" hidden="1" xr:uid="{00000000-0005-0000-0000-0000CD750000}"/>
    <cellStyle name="Entrée 7" xfId="14862" hidden="1" xr:uid="{00000000-0005-0000-0000-0000CE750000}"/>
    <cellStyle name="Entrée 7" xfId="14907" hidden="1" xr:uid="{00000000-0005-0000-0000-0000CF750000}"/>
    <cellStyle name="Entrée 7" xfId="14946" hidden="1" xr:uid="{00000000-0005-0000-0000-0000D0750000}"/>
    <cellStyle name="Entrée 7" xfId="14983" hidden="1" xr:uid="{00000000-0005-0000-0000-0000D1750000}"/>
    <cellStyle name="Entrée 7" xfId="15017" hidden="1" xr:uid="{00000000-0005-0000-0000-0000D2750000}"/>
    <cellStyle name="Entrée 7" xfId="15081" hidden="1" xr:uid="{00000000-0005-0000-0000-0000D3750000}"/>
    <cellStyle name="Entrée 7" xfId="15158" hidden="1" xr:uid="{00000000-0005-0000-0000-0000D4750000}"/>
    <cellStyle name="Entrée 7" xfId="15220" hidden="1" xr:uid="{00000000-0005-0000-0000-0000D5750000}"/>
    <cellStyle name="Entrée 7" xfId="15266" hidden="1" xr:uid="{00000000-0005-0000-0000-0000D6750000}"/>
    <cellStyle name="Entrée 7" xfId="15310" hidden="1" xr:uid="{00000000-0005-0000-0000-0000D7750000}"/>
    <cellStyle name="Entrée 7" xfId="15349" hidden="1" xr:uid="{00000000-0005-0000-0000-0000D8750000}"/>
    <cellStyle name="Entrée 7" xfId="15385" hidden="1" xr:uid="{00000000-0005-0000-0000-0000D9750000}"/>
    <cellStyle name="Entrée 7" xfId="15420" hidden="1" xr:uid="{00000000-0005-0000-0000-0000DA750000}"/>
    <cellStyle name="Entrée 7" xfId="15443" hidden="1" xr:uid="{00000000-0005-0000-0000-0000DB750000}"/>
    <cellStyle name="Entrée 7" xfId="14288" hidden="1" xr:uid="{00000000-0005-0000-0000-0000DC750000}"/>
    <cellStyle name="Entrée 7" xfId="15621" hidden="1" xr:uid="{00000000-0005-0000-0000-0000DD750000}"/>
    <cellStyle name="Entrée 7" xfId="15727" hidden="1" xr:uid="{00000000-0005-0000-0000-0000DE750000}"/>
    <cellStyle name="Entrée 7" xfId="15813" hidden="1" xr:uid="{00000000-0005-0000-0000-0000DF750000}"/>
    <cellStyle name="Entrée 7" xfId="15863" hidden="1" xr:uid="{00000000-0005-0000-0000-0000E0750000}"/>
    <cellStyle name="Entrée 7" xfId="15913" hidden="1" xr:uid="{00000000-0005-0000-0000-0000E1750000}"/>
    <cellStyle name="Entrée 7" xfId="15963" hidden="1" xr:uid="{00000000-0005-0000-0000-0000E2750000}"/>
    <cellStyle name="Entrée 7" xfId="16012" hidden="1" xr:uid="{00000000-0005-0000-0000-0000E3750000}"/>
    <cellStyle name="Entrée 7" xfId="16061" hidden="1" xr:uid="{00000000-0005-0000-0000-0000E4750000}"/>
    <cellStyle name="Entrée 7" xfId="16108" hidden="1" xr:uid="{00000000-0005-0000-0000-0000E5750000}"/>
    <cellStyle name="Entrée 7" xfId="16155" hidden="1" xr:uid="{00000000-0005-0000-0000-0000E6750000}"/>
    <cellStyle name="Entrée 7" xfId="16200" hidden="1" xr:uid="{00000000-0005-0000-0000-0000E7750000}"/>
    <cellStyle name="Entrée 7" xfId="16239" hidden="1" xr:uid="{00000000-0005-0000-0000-0000E8750000}"/>
    <cellStyle name="Entrée 7" xfId="16276" hidden="1" xr:uid="{00000000-0005-0000-0000-0000E9750000}"/>
    <cellStyle name="Entrée 7" xfId="16310" hidden="1" xr:uid="{00000000-0005-0000-0000-0000EA750000}"/>
    <cellStyle name="Entrée 7" xfId="16379" hidden="1" xr:uid="{00000000-0005-0000-0000-0000EB750000}"/>
    <cellStyle name="Entrée 7" xfId="16458" hidden="1" xr:uid="{00000000-0005-0000-0000-0000EC750000}"/>
    <cellStyle name="Entrée 7" xfId="16522" hidden="1" xr:uid="{00000000-0005-0000-0000-0000ED750000}"/>
    <cellStyle name="Entrée 7" xfId="16568" hidden="1" xr:uid="{00000000-0005-0000-0000-0000EE750000}"/>
    <cellStyle name="Entrée 7" xfId="16612" hidden="1" xr:uid="{00000000-0005-0000-0000-0000EF750000}"/>
    <cellStyle name="Entrée 7" xfId="16651" hidden="1" xr:uid="{00000000-0005-0000-0000-0000F0750000}"/>
    <cellStyle name="Entrée 7" xfId="16687" hidden="1" xr:uid="{00000000-0005-0000-0000-0000F1750000}"/>
    <cellStyle name="Entrée 7" xfId="16722" hidden="1" xr:uid="{00000000-0005-0000-0000-0000F2750000}"/>
    <cellStyle name="Entrée 7" xfId="16750" hidden="1" xr:uid="{00000000-0005-0000-0000-0000F3750000}"/>
    <cellStyle name="Entrée 7" xfId="16915" hidden="1" xr:uid="{00000000-0005-0000-0000-0000F4750000}"/>
    <cellStyle name="Entrée 7" xfId="17012" hidden="1" xr:uid="{00000000-0005-0000-0000-0000F5750000}"/>
    <cellStyle name="Entrée 7" xfId="17097" hidden="1" xr:uid="{00000000-0005-0000-0000-0000F6750000}"/>
    <cellStyle name="Entrée 7" xfId="17147" hidden="1" xr:uid="{00000000-0005-0000-0000-0000F7750000}"/>
    <cellStyle name="Entrée 7" xfId="17197" hidden="1" xr:uid="{00000000-0005-0000-0000-0000F8750000}"/>
    <cellStyle name="Entrée 7" xfId="17247" hidden="1" xr:uid="{00000000-0005-0000-0000-0000F9750000}"/>
    <cellStyle name="Entrée 7" xfId="17296" hidden="1" xr:uid="{00000000-0005-0000-0000-0000FA750000}"/>
    <cellStyle name="Entrée 7" xfId="17345" hidden="1" xr:uid="{00000000-0005-0000-0000-0000FB750000}"/>
    <cellStyle name="Entrée 7" xfId="17392" hidden="1" xr:uid="{00000000-0005-0000-0000-0000FC750000}"/>
    <cellStyle name="Entrée 7" xfId="17439" hidden="1" xr:uid="{00000000-0005-0000-0000-0000FD750000}"/>
    <cellStyle name="Entrée 7" xfId="17484" hidden="1" xr:uid="{00000000-0005-0000-0000-0000FE750000}"/>
    <cellStyle name="Entrée 7" xfId="17523" hidden="1" xr:uid="{00000000-0005-0000-0000-0000FF750000}"/>
    <cellStyle name="Entrée 7" xfId="17560" hidden="1" xr:uid="{00000000-0005-0000-0000-000000760000}"/>
    <cellStyle name="Entrée 7" xfId="17594" hidden="1" xr:uid="{00000000-0005-0000-0000-000001760000}"/>
    <cellStyle name="Entrée 7" xfId="17659" hidden="1" xr:uid="{00000000-0005-0000-0000-000002760000}"/>
    <cellStyle name="Entrée 7" xfId="17736" hidden="1" xr:uid="{00000000-0005-0000-0000-000003760000}"/>
    <cellStyle name="Entrée 7" xfId="17798" hidden="1" xr:uid="{00000000-0005-0000-0000-000004760000}"/>
    <cellStyle name="Entrée 7" xfId="17844" hidden="1" xr:uid="{00000000-0005-0000-0000-000005760000}"/>
    <cellStyle name="Entrée 7" xfId="17888" hidden="1" xr:uid="{00000000-0005-0000-0000-000006760000}"/>
    <cellStyle name="Entrée 7" xfId="17927" hidden="1" xr:uid="{00000000-0005-0000-0000-000007760000}"/>
    <cellStyle name="Entrée 7" xfId="17963" hidden="1" xr:uid="{00000000-0005-0000-0000-000008760000}"/>
    <cellStyle name="Entrée 7" xfId="17998" hidden="1" xr:uid="{00000000-0005-0000-0000-000009760000}"/>
    <cellStyle name="Entrée 7" xfId="18023" hidden="1" xr:uid="{00000000-0005-0000-0000-00000A760000}"/>
    <cellStyle name="Entrée 7" xfId="16863" hidden="1" xr:uid="{00000000-0005-0000-0000-00000B760000}"/>
    <cellStyle name="Entrée 7" xfId="15595" hidden="1" xr:uid="{00000000-0005-0000-0000-00000C760000}"/>
    <cellStyle name="Entrée 7" xfId="15580" hidden="1" xr:uid="{00000000-0005-0000-0000-00000D760000}"/>
    <cellStyle name="Entrée 7" xfId="18152" hidden="1" xr:uid="{00000000-0005-0000-0000-00000E760000}"/>
    <cellStyle name="Entrée 7" xfId="18202" hidden="1" xr:uid="{00000000-0005-0000-0000-00000F760000}"/>
    <cellStyle name="Entrée 7" xfId="18252" hidden="1" xr:uid="{00000000-0005-0000-0000-000010760000}"/>
    <cellStyle name="Entrée 7" xfId="18302" hidden="1" xr:uid="{00000000-0005-0000-0000-000011760000}"/>
    <cellStyle name="Entrée 7" xfId="18351" hidden="1" xr:uid="{00000000-0005-0000-0000-000012760000}"/>
    <cellStyle name="Entrée 7" xfId="18399" hidden="1" xr:uid="{00000000-0005-0000-0000-000013760000}"/>
    <cellStyle name="Entrée 7" xfId="18446" hidden="1" xr:uid="{00000000-0005-0000-0000-000014760000}"/>
    <cellStyle name="Entrée 7" xfId="18493" hidden="1" xr:uid="{00000000-0005-0000-0000-000015760000}"/>
    <cellStyle name="Entrée 7" xfId="18538" hidden="1" xr:uid="{00000000-0005-0000-0000-000016760000}"/>
    <cellStyle name="Entrée 7" xfId="18577" hidden="1" xr:uid="{00000000-0005-0000-0000-000017760000}"/>
    <cellStyle name="Entrée 7" xfId="18614" hidden="1" xr:uid="{00000000-0005-0000-0000-000018760000}"/>
    <cellStyle name="Entrée 7" xfId="18648" hidden="1" xr:uid="{00000000-0005-0000-0000-000019760000}"/>
    <cellStyle name="Entrée 7" xfId="18717" hidden="1" xr:uid="{00000000-0005-0000-0000-00001A760000}"/>
    <cellStyle name="Entrée 7" xfId="18796" hidden="1" xr:uid="{00000000-0005-0000-0000-00001B760000}"/>
    <cellStyle name="Entrée 7" xfId="18860" hidden="1" xr:uid="{00000000-0005-0000-0000-00001C760000}"/>
    <cellStyle name="Entrée 7" xfId="18906" hidden="1" xr:uid="{00000000-0005-0000-0000-00001D760000}"/>
    <cellStyle name="Entrée 7" xfId="18950" hidden="1" xr:uid="{00000000-0005-0000-0000-00001E760000}"/>
    <cellStyle name="Entrée 7" xfId="18989" hidden="1" xr:uid="{00000000-0005-0000-0000-00001F760000}"/>
    <cellStyle name="Entrée 7" xfId="19025" hidden="1" xr:uid="{00000000-0005-0000-0000-000020760000}"/>
    <cellStyle name="Entrée 7" xfId="19060" hidden="1" xr:uid="{00000000-0005-0000-0000-000021760000}"/>
    <cellStyle name="Entrée 7" xfId="19088" hidden="1" xr:uid="{00000000-0005-0000-0000-000022760000}"/>
    <cellStyle name="Entrée 7" xfId="19251" hidden="1" xr:uid="{00000000-0005-0000-0000-000023760000}"/>
    <cellStyle name="Entrée 7" xfId="19348" hidden="1" xr:uid="{00000000-0005-0000-0000-000024760000}"/>
    <cellStyle name="Entrée 7" xfId="19433" hidden="1" xr:uid="{00000000-0005-0000-0000-000025760000}"/>
    <cellStyle name="Entrée 7" xfId="19483" hidden="1" xr:uid="{00000000-0005-0000-0000-000026760000}"/>
    <cellStyle name="Entrée 7" xfId="19533" hidden="1" xr:uid="{00000000-0005-0000-0000-000027760000}"/>
    <cellStyle name="Entrée 7" xfId="19583" hidden="1" xr:uid="{00000000-0005-0000-0000-000028760000}"/>
    <cellStyle name="Entrée 7" xfId="19632" hidden="1" xr:uid="{00000000-0005-0000-0000-000029760000}"/>
    <cellStyle name="Entrée 7" xfId="19681" hidden="1" xr:uid="{00000000-0005-0000-0000-00002A760000}"/>
    <cellStyle name="Entrée 7" xfId="19728" hidden="1" xr:uid="{00000000-0005-0000-0000-00002B760000}"/>
    <cellStyle name="Entrée 7" xfId="19775" hidden="1" xr:uid="{00000000-0005-0000-0000-00002C760000}"/>
    <cellStyle name="Entrée 7" xfId="19820" hidden="1" xr:uid="{00000000-0005-0000-0000-00002D760000}"/>
    <cellStyle name="Entrée 7" xfId="19859" hidden="1" xr:uid="{00000000-0005-0000-0000-00002E760000}"/>
    <cellStyle name="Entrée 7" xfId="19896" hidden="1" xr:uid="{00000000-0005-0000-0000-00002F760000}"/>
    <cellStyle name="Entrée 7" xfId="19930" hidden="1" xr:uid="{00000000-0005-0000-0000-000030760000}"/>
    <cellStyle name="Entrée 7" xfId="19994" hidden="1" xr:uid="{00000000-0005-0000-0000-000031760000}"/>
    <cellStyle name="Entrée 7" xfId="20071" hidden="1" xr:uid="{00000000-0005-0000-0000-000032760000}"/>
    <cellStyle name="Entrée 7" xfId="20133" hidden="1" xr:uid="{00000000-0005-0000-0000-000033760000}"/>
    <cellStyle name="Entrée 7" xfId="20179" hidden="1" xr:uid="{00000000-0005-0000-0000-000034760000}"/>
    <cellStyle name="Entrée 7" xfId="20223" hidden="1" xr:uid="{00000000-0005-0000-0000-000035760000}"/>
    <cellStyle name="Entrée 7" xfId="20262" hidden="1" xr:uid="{00000000-0005-0000-0000-000036760000}"/>
    <cellStyle name="Entrée 7" xfId="20298" hidden="1" xr:uid="{00000000-0005-0000-0000-000037760000}"/>
    <cellStyle name="Entrée 7" xfId="20333" hidden="1" xr:uid="{00000000-0005-0000-0000-000038760000}"/>
    <cellStyle name="Entrée 7" xfId="20358" hidden="1" xr:uid="{00000000-0005-0000-0000-000039760000}"/>
    <cellStyle name="Entrée 7" xfId="19199" hidden="1" xr:uid="{00000000-0005-0000-0000-00003A760000}"/>
    <cellStyle name="Entrée 7" xfId="18088" hidden="1" xr:uid="{00000000-0005-0000-0000-00003B760000}"/>
    <cellStyle name="Entrée 7" xfId="18759" hidden="1" xr:uid="{00000000-0005-0000-0000-00003C760000}"/>
    <cellStyle name="Entrée 7" xfId="20482" hidden="1" xr:uid="{00000000-0005-0000-0000-00003D760000}"/>
    <cellStyle name="Entrée 7" xfId="20532" hidden="1" xr:uid="{00000000-0005-0000-0000-00003E760000}"/>
    <cellStyle name="Entrée 7" xfId="20582" hidden="1" xr:uid="{00000000-0005-0000-0000-00003F760000}"/>
    <cellStyle name="Entrée 7" xfId="20632" hidden="1" xr:uid="{00000000-0005-0000-0000-000040760000}"/>
    <cellStyle name="Entrée 7" xfId="20681" hidden="1" xr:uid="{00000000-0005-0000-0000-000041760000}"/>
    <cellStyle name="Entrée 7" xfId="20730" hidden="1" xr:uid="{00000000-0005-0000-0000-000042760000}"/>
    <cellStyle name="Entrée 7" xfId="20777" hidden="1" xr:uid="{00000000-0005-0000-0000-000043760000}"/>
    <cellStyle name="Entrée 7" xfId="20824" hidden="1" xr:uid="{00000000-0005-0000-0000-000044760000}"/>
    <cellStyle name="Entrée 7" xfId="20869" hidden="1" xr:uid="{00000000-0005-0000-0000-000045760000}"/>
    <cellStyle name="Entrée 7" xfId="20908" hidden="1" xr:uid="{00000000-0005-0000-0000-000046760000}"/>
    <cellStyle name="Entrée 7" xfId="20945" hidden="1" xr:uid="{00000000-0005-0000-0000-000047760000}"/>
    <cellStyle name="Entrée 7" xfId="20979" hidden="1" xr:uid="{00000000-0005-0000-0000-000048760000}"/>
    <cellStyle name="Entrée 7" xfId="21046" hidden="1" xr:uid="{00000000-0005-0000-0000-000049760000}"/>
    <cellStyle name="Entrée 7" xfId="21125" hidden="1" xr:uid="{00000000-0005-0000-0000-00004A760000}"/>
    <cellStyle name="Entrée 7" xfId="21188" hidden="1" xr:uid="{00000000-0005-0000-0000-00004B760000}"/>
    <cellStyle name="Entrée 7" xfId="21234" hidden="1" xr:uid="{00000000-0005-0000-0000-00004C760000}"/>
    <cellStyle name="Entrée 7" xfId="21278" hidden="1" xr:uid="{00000000-0005-0000-0000-00004D760000}"/>
    <cellStyle name="Entrée 7" xfId="21317" hidden="1" xr:uid="{00000000-0005-0000-0000-00004E760000}"/>
    <cellStyle name="Entrée 7" xfId="21353" hidden="1" xr:uid="{00000000-0005-0000-0000-00004F760000}"/>
    <cellStyle name="Entrée 7" xfId="21388" hidden="1" xr:uid="{00000000-0005-0000-0000-000050760000}"/>
    <cellStyle name="Entrée 7" xfId="21414" hidden="1" xr:uid="{00000000-0005-0000-0000-000051760000}"/>
    <cellStyle name="Entrée 7" xfId="21572" hidden="1" xr:uid="{00000000-0005-0000-0000-000052760000}"/>
    <cellStyle name="Entrée 7" xfId="21669" hidden="1" xr:uid="{00000000-0005-0000-0000-000053760000}"/>
    <cellStyle name="Entrée 7" xfId="21754" hidden="1" xr:uid="{00000000-0005-0000-0000-000054760000}"/>
    <cellStyle name="Entrée 7" xfId="21804" hidden="1" xr:uid="{00000000-0005-0000-0000-000055760000}"/>
    <cellStyle name="Entrée 7" xfId="21854" hidden="1" xr:uid="{00000000-0005-0000-0000-000056760000}"/>
    <cellStyle name="Entrée 7" xfId="21904" hidden="1" xr:uid="{00000000-0005-0000-0000-000057760000}"/>
    <cellStyle name="Entrée 7" xfId="21953" hidden="1" xr:uid="{00000000-0005-0000-0000-000058760000}"/>
    <cellStyle name="Entrée 7" xfId="22002" hidden="1" xr:uid="{00000000-0005-0000-0000-000059760000}"/>
    <cellStyle name="Entrée 7" xfId="22049" hidden="1" xr:uid="{00000000-0005-0000-0000-00005A760000}"/>
    <cellStyle name="Entrée 7" xfId="22096" hidden="1" xr:uid="{00000000-0005-0000-0000-00005B760000}"/>
    <cellStyle name="Entrée 7" xfId="22141" hidden="1" xr:uid="{00000000-0005-0000-0000-00005C760000}"/>
    <cellStyle name="Entrée 7" xfId="22180" hidden="1" xr:uid="{00000000-0005-0000-0000-00005D760000}"/>
    <cellStyle name="Entrée 7" xfId="22217" hidden="1" xr:uid="{00000000-0005-0000-0000-00005E760000}"/>
    <cellStyle name="Entrée 7" xfId="22251" hidden="1" xr:uid="{00000000-0005-0000-0000-00005F760000}"/>
    <cellStyle name="Entrée 7" xfId="22316" hidden="1" xr:uid="{00000000-0005-0000-0000-000060760000}"/>
    <cellStyle name="Entrée 7" xfId="22393" hidden="1" xr:uid="{00000000-0005-0000-0000-000061760000}"/>
    <cellStyle name="Entrée 7" xfId="22455" hidden="1" xr:uid="{00000000-0005-0000-0000-000062760000}"/>
    <cellStyle name="Entrée 7" xfId="22501" hidden="1" xr:uid="{00000000-0005-0000-0000-000063760000}"/>
    <cellStyle name="Entrée 7" xfId="22545" hidden="1" xr:uid="{00000000-0005-0000-0000-000064760000}"/>
    <cellStyle name="Entrée 7" xfId="22584" hidden="1" xr:uid="{00000000-0005-0000-0000-000065760000}"/>
    <cellStyle name="Entrée 7" xfId="22620" hidden="1" xr:uid="{00000000-0005-0000-0000-000066760000}"/>
    <cellStyle name="Entrée 7" xfId="22655" hidden="1" xr:uid="{00000000-0005-0000-0000-000067760000}"/>
    <cellStyle name="Entrée 7" xfId="22680" hidden="1" xr:uid="{00000000-0005-0000-0000-000068760000}"/>
    <cellStyle name="Entrée 7" xfId="21520" hidden="1" xr:uid="{00000000-0005-0000-0000-000069760000}"/>
    <cellStyle name="Entrée 7" xfId="21513" hidden="1" xr:uid="{00000000-0005-0000-0000-00006A760000}"/>
    <cellStyle name="Entrée 7" xfId="20399" hidden="1" xr:uid="{00000000-0005-0000-0000-00006B760000}"/>
    <cellStyle name="Entrée 7" xfId="22797" hidden="1" xr:uid="{00000000-0005-0000-0000-00006C760000}"/>
    <cellStyle name="Entrée 7" xfId="22847" hidden="1" xr:uid="{00000000-0005-0000-0000-00006D760000}"/>
    <cellStyle name="Entrée 7" xfId="22897" hidden="1" xr:uid="{00000000-0005-0000-0000-00006E760000}"/>
    <cellStyle name="Entrée 7" xfId="22947" hidden="1" xr:uid="{00000000-0005-0000-0000-00006F760000}"/>
    <cellStyle name="Entrée 7" xfId="22995" hidden="1" xr:uid="{00000000-0005-0000-0000-000070760000}"/>
    <cellStyle name="Entrée 7" xfId="23044" hidden="1" xr:uid="{00000000-0005-0000-0000-000071760000}"/>
    <cellStyle name="Entrée 7" xfId="23090" hidden="1" xr:uid="{00000000-0005-0000-0000-000072760000}"/>
    <cellStyle name="Entrée 7" xfId="23137" hidden="1" xr:uid="{00000000-0005-0000-0000-000073760000}"/>
    <cellStyle name="Entrée 7" xfId="23182" hidden="1" xr:uid="{00000000-0005-0000-0000-000074760000}"/>
    <cellStyle name="Entrée 7" xfId="23221" hidden="1" xr:uid="{00000000-0005-0000-0000-000075760000}"/>
    <cellStyle name="Entrée 7" xfId="23258" hidden="1" xr:uid="{00000000-0005-0000-0000-000076760000}"/>
    <cellStyle name="Entrée 7" xfId="23292" hidden="1" xr:uid="{00000000-0005-0000-0000-000077760000}"/>
    <cellStyle name="Entrée 7" xfId="23358" hidden="1" xr:uid="{00000000-0005-0000-0000-000078760000}"/>
    <cellStyle name="Entrée 7" xfId="23437" hidden="1" xr:uid="{00000000-0005-0000-0000-000079760000}"/>
    <cellStyle name="Entrée 7" xfId="23499" hidden="1" xr:uid="{00000000-0005-0000-0000-00007A760000}"/>
    <cellStyle name="Entrée 7" xfId="23545" hidden="1" xr:uid="{00000000-0005-0000-0000-00007B760000}"/>
    <cellStyle name="Entrée 7" xfId="23589" hidden="1" xr:uid="{00000000-0005-0000-0000-00007C760000}"/>
    <cellStyle name="Entrée 7" xfId="23628" hidden="1" xr:uid="{00000000-0005-0000-0000-00007D760000}"/>
    <cellStyle name="Entrée 7" xfId="23664" hidden="1" xr:uid="{00000000-0005-0000-0000-00007E760000}"/>
    <cellStyle name="Entrée 7" xfId="23699" hidden="1" xr:uid="{00000000-0005-0000-0000-00007F760000}"/>
    <cellStyle name="Entrée 7" xfId="23722" hidden="1" xr:uid="{00000000-0005-0000-0000-000080760000}"/>
    <cellStyle name="Entrée 7" xfId="23873" hidden="1" xr:uid="{00000000-0005-0000-0000-000081760000}"/>
    <cellStyle name="Entrée 7" xfId="23969" hidden="1" xr:uid="{00000000-0005-0000-0000-000082760000}"/>
    <cellStyle name="Entrée 7" xfId="24054" hidden="1" xr:uid="{00000000-0005-0000-0000-000083760000}"/>
    <cellStyle name="Entrée 7" xfId="24104" hidden="1" xr:uid="{00000000-0005-0000-0000-000084760000}"/>
    <cellStyle name="Entrée 7" xfId="24154" hidden="1" xr:uid="{00000000-0005-0000-0000-000085760000}"/>
    <cellStyle name="Entrée 7" xfId="24204" hidden="1" xr:uid="{00000000-0005-0000-0000-000086760000}"/>
    <cellStyle name="Entrée 7" xfId="24253" hidden="1" xr:uid="{00000000-0005-0000-0000-000087760000}"/>
    <cellStyle name="Entrée 7" xfId="24302" hidden="1" xr:uid="{00000000-0005-0000-0000-000088760000}"/>
    <cellStyle name="Entrée 7" xfId="24349" hidden="1" xr:uid="{00000000-0005-0000-0000-000089760000}"/>
    <cellStyle name="Entrée 7" xfId="24396" hidden="1" xr:uid="{00000000-0005-0000-0000-00008A760000}"/>
    <cellStyle name="Entrée 7" xfId="24441" hidden="1" xr:uid="{00000000-0005-0000-0000-00008B760000}"/>
    <cellStyle name="Entrée 7" xfId="24480" hidden="1" xr:uid="{00000000-0005-0000-0000-00008C760000}"/>
    <cellStyle name="Entrée 7" xfId="24517" hidden="1" xr:uid="{00000000-0005-0000-0000-00008D760000}"/>
    <cellStyle name="Entrée 7" xfId="24551" hidden="1" xr:uid="{00000000-0005-0000-0000-00008E760000}"/>
    <cellStyle name="Entrée 7" xfId="24616" hidden="1" xr:uid="{00000000-0005-0000-0000-00008F760000}"/>
    <cellStyle name="Entrée 7" xfId="24693" hidden="1" xr:uid="{00000000-0005-0000-0000-000090760000}"/>
    <cellStyle name="Entrée 7" xfId="24755" hidden="1" xr:uid="{00000000-0005-0000-0000-000091760000}"/>
    <cellStyle name="Entrée 7" xfId="24801" hidden="1" xr:uid="{00000000-0005-0000-0000-000092760000}"/>
    <cellStyle name="Entrée 7" xfId="24845" hidden="1" xr:uid="{00000000-0005-0000-0000-000093760000}"/>
    <cellStyle name="Entrée 7" xfId="24884" hidden="1" xr:uid="{00000000-0005-0000-0000-000094760000}"/>
    <cellStyle name="Entrée 7" xfId="24920" hidden="1" xr:uid="{00000000-0005-0000-0000-000095760000}"/>
    <cellStyle name="Entrée 7" xfId="24955" hidden="1" xr:uid="{00000000-0005-0000-0000-000096760000}"/>
    <cellStyle name="Entrée 7" xfId="24978" hidden="1" xr:uid="{00000000-0005-0000-0000-000097760000}"/>
    <cellStyle name="Entrée 7" xfId="23821" hidden="1" xr:uid="{00000000-0005-0000-0000-000098760000}"/>
    <cellStyle name="Entrée 7" xfId="23814" hidden="1" xr:uid="{00000000-0005-0000-0000-000099760000}"/>
    <cellStyle name="Entrée 7" xfId="23777" hidden="1" xr:uid="{00000000-0005-0000-0000-00009A760000}"/>
    <cellStyle name="Entrée 7" xfId="25096" hidden="1" xr:uid="{00000000-0005-0000-0000-00009B760000}"/>
    <cellStyle name="Entrée 7" xfId="25146" hidden="1" xr:uid="{00000000-0005-0000-0000-00009C760000}"/>
    <cellStyle name="Entrée 7" xfId="25196" hidden="1" xr:uid="{00000000-0005-0000-0000-00009D760000}"/>
    <cellStyle name="Entrée 7" xfId="25246" hidden="1" xr:uid="{00000000-0005-0000-0000-00009E760000}"/>
    <cellStyle name="Entrée 7" xfId="25295" hidden="1" xr:uid="{00000000-0005-0000-0000-00009F760000}"/>
    <cellStyle name="Entrée 7" xfId="25344" hidden="1" xr:uid="{00000000-0005-0000-0000-0000A0760000}"/>
    <cellStyle name="Entrée 7" xfId="25391" hidden="1" xr:uid="{00000000-0005-0000-0000-0000A1760000}"/>
    <cellStyle name="Entrée 7" xfId="25437" hidden="1" xr:uid="{00000000-0005-0000-0000-0000A2760000}"/>
    <cellStyle name="Entrée 7" xfId="25481" hidden="1" xr:uid="{00000000-0005-0000-0000-0000A3760000}"/>
    <cellStyle name="Entrée 7" xfId="25519" hidden="1" xr:uid="{00000000-0005-0000-0000-0000A4760000}"/>
    <cellStyle name="Entrée 7" xfId="25556" hidden="1" xr:uid="{00000000-0005-0000-0000-0000A5760000}"/>
    <cellStyle name="Entrée 7" xfId="25590" hidden="1" xr:uid="{00000000-0005-0000-0000-0000A6760000}"/>
    <cellStyle name="Entrée 7" xfId="25654" hidden="1" xr:uid="{00000000-0005-0000-0000-0000A7760000}"/>
    <cellStyle name="Entrée 7" xfId="25733" hidden="1" xr:uid="{00000000-0005-0000-0000-0000A8760000}"/>
    <cellStyle name="Entrée 7" xfId="25794" hidden="1" xr:uid="{00000000-0005-0000-0000-0000A9760000}"/>
    <cellStyle name="Entrée 7" xfId="25840" hidden="1" xr:uid="{00000000-0005-0000-0000-0000AA760000}"/>
    <cellStyle name="Entrée 7" xfId="25884" hidden="1" xr:uid="{00000000-0005-0000-0000-0000AB760000}"/>
    <cellStyle name="Entrée 7" xfId="25923" hidden="1" xr:uid="{00000000-0005-0000-0000-0000AC760000}"/>
    <cellStyle name="Entrée 7" xfId="25959" hidden="1" xr:uid="{00000000-0005-0000-0000-0000AD760000}"/>
    <cellStyle name="Entrée 7" xfId="25994" hidden="1" xr:uid="{00000000-0005-0000-0000-0000AE760000}"/>
    <cellStyle name="Entrée 7" xfId="26016" hidden="1" xr:uid="{00000000-0005-0000-0000-0000AF760000}"/>
    <cellStyle name="Entrée 7" xfId="26138" hidden="1" xr:uid="{00000000-0005-0000-0000-0000B0760000}"/>
    <cellStyle name="Entrée 7" xfId="26234" hidden="1" xr:uid="{00000000-0005-0000-0000-0000B1760000}"/>
    <cellStyle name="Entrée 7" xfId="26319" hidden="1" xr:uid="{00000000-0005-0000-0000-0000B2760000}"/>
    <cellStyle name="Entrée 7" xfId="26369" hidden="1" xr:uid="{00000000-0005-0000-0000-0000B3760000}"/>
    <cellStyle name="Entrée 7" xfId="26419" hidden="1" xr:uid="{00000000-0005-0000-0000-0000B4760000}"/>
    <cellStyle name="Entrée 7" xfId="26469" hidden="1" xr:uid="{00000000-0005-0000-0000-0000B5760000}"/>
    <cellStyle name="Entrée 7" xfId="26518" hidden="1" xr:uid="{00000000-0005-0000-0000-0000B6760000}"/>
    <cellStyle name="Entrée 7" xfId="26567" hidden="1" xr:uid="{00000000-0005-0000-0000-0000B7760000}"/>
    <cellStyle name="Entrée 7" xfId="26614" hidden="1" xr:uid="{00000000-0005-0000-0000-0000B8760000}"/>
    <cellStyle name="Entrée 7" xfId="26661" hidden="1" xr:uid="{00000000-0005-0000-0000-0000B9760000}"/>
    <cellStyle name="Entrée 7" xfId="26706" hidden="1" xr:uid="{00000000-0005-0000-0000-0000BA760000}"/>
    <cellStyle name="Entrée 7" xfId="26745" hidden="1" xr:uid="{00000000-0005-0000-0000-0000BB760000}"/>
    <cellStyle name="Entrée 7" xfId="26782" hidden="1" xr:uid="{00000000-0005-0000-0000-0000BC760000}"/>
    <cellStyle name="Entrée 7" xfId="26816" hidden="1" xr:uid="{00000000-0005-0000-0000-0000BD760000}"/>
    <cellStyle name="Entrée 7" xfId="26880" hidden="1" xr:uid="{00000000-0005-0000-0000-0000BE760000}"/>
    <cellStyle name="Entrée 7" xfId="26957" hidden="1" xr:uid="{00000000-0005-0000-0000-0000BF760000}"/>
    <cellStyle name="Entrée 7" xfId="27018" hidden="1" xr:uid="{00000000-0005-0000-0000-0000C0760000}"/>
    <cellStyle name="Entrée 7" xfId="27064" hidden="1" xr:uid="{00000000-0005-0000-0000-0000C1760000}"/>
    <cellStyle name="Entrée 7" xfId="27108" hidden="1" xr:uid="{00000000-0005-0000-0000-0000C2760000}"/>
    <cellStyle name="Entrée 7" xfId="27147" hidden="1" xr:uid="{00000000-0005-0000-0000-0000C3760000}"/>
    <cellStyle name="Entrée 7" xfId="27183" hidden="1" xr:uid="{00000000-0005-0000-0000-0000C4760000}"/>
    <cellStyle name="Entrée 7" xfId="27218" hidden="1" xr:uid="{00000000-0005-0000-0000-0000C5760000}"/>
    <cellStyle name="Entrée 7" xfId="27240" hidden="1" xr:uid="{00000000-0005-0000-0000-0000C6760000}"/>
    <cellStyle name="Entrée 7" xfId="26087" hidden="1" xr:uid="{00000000-0005-0000-0000-0000C7760000}"/>
    <cellStyle name="Entrée 7" xfId="26080" hidden="1" xr:uid="{00000000-0005-0000-0000-0000C8760000}"/>
    <cellStyle name="Entrée 7" xfId="23772" hidden="1" xr:uid="{00000000-0005-0000-0000-0000C9760000}"/>
    <cellStyle name="Entrée 7" xfId="27331" hidden="1" xr:uid="{00000000-0005-0000-0000-0000CA760000}"/>
    <cellStyle name="Entrée 7" xfId="27380" hidden="1" xr:uid="{00000000-0005-0000-0000-0000CB760000}"/>
    <cellStyle name="Entrée 7" xfId="27429" hidden="1" xr:uid="{00000000-0005-0000-0000-0000CC760000}"/>
    <cellStyle name="Entrée 7" xfId="27478" hidden="1" xr:uid="{00000000-0005-0000-0000-0000CD760000}"/>
    <cellStyle name="Entrée 7" xfId="27526" hidden="1" xr:uid="{00000000-0005-0000-0000-0000CE760000}"/>
    <cellStyle name="Entrée 7" xfId="27574" hidden="1" xr:uid="{00000000-0005-0000-0000-0000CF760000}"/>
    <cellStyle name="Entrée 7" xfId="27620" hidden="1" xr:uid="{00000000-0005-0000-0000-0000D0760000}"/>
    <cellStyle name="Entrée 7" xfId="27667" hidden="1" xr:uid="{00000000-0005-0000-0000-0000D1760000}"/>
    <cellStyle name="Entrée 7" xfId="27712" hidden="1" xr:uid="{00000000-0005-0000-0000-0000D2760000}"/>
    <cellStyle name="Entrée 7" xfId="27751" hidden="1" xr:uid="{00000000-0005-0000-0000-0000D3760000}"/>
    <cellStyle name="Entrée 7" xfId="27788" hidden="1" xr:uid="{00000000-0005-0000-0000-0000D4760000}"/>
    <cellStyle name="Entrée 7" xfId="27822" hidden="1" xr:uid="{00000000-0005-0000-0000-0000D5760000}"/>
    <cellStyle name="Entrée 7" xfId="27885" hidden="1" xr:uid="{00000000-0005-0000-0000-0000D6760000}"/>
    <cellStyle name="Entrée 7" xfId="27962" hidden="1" xr:uid="{00000000-0005-0000-0000-0000D7760000}"/>
    <cellStyle name="Entrée 7" xfId="28023" hidden="1" xr:uid="{00000000-0005-0000-0000-0000D8760000}"/>
    <cellStyle name="Entrée 7" xfId="28069" hidden="1" xr:uid="{00000000-0005-0000-0000-0000D9760000}"/>
    <cellStyle name="Entrée 7" xfId="28113" hidden="1" xr:uid="{00000000-0005-0000-0000-0000DA760000}"/>
    <cellStyle name="Entrée 7" xfId="28152" hidden="1" xr:uid="{00000000-0005-0000-0000-0000DB760000}"/>
    <cellStyle name="Entrée 7" xfId="28188" hidden="1" xr:uid="{00000000-0005-0000-0000-0000DC760000}"/>
    <cellStyle name="Entrée 7" xfId="28223" hidden="1" xr:uid="{00000000-0005-0000-0000-0000DD760000}"/>
    <cellStyle name="Entrée 7" xfId="28245" hidden="1" xr:uid="{00000000-0005-0000-0000-0000DE760000}"/>
    <cellStyle name="Entrée 7" xfId="28345" hidden="1" xr:uid="{00000000-0005-0000-0000-0000DF760000}"/>
    <cellStyle name="Entrée 7" xfId="28440" hidden="1" xr:uid="{00000000-0005-0000-0000-0000E0760000}"/>
    <cellStyle name="Entrée 7" xfId="28525" hidden="1" xr:uid="{00000000-0005-0000-0000-0000E1760000}"/>
    <cellStyle name="Entrée 7" xfId="28575" hidden="1" xr:uid="{00000000-0005-0000-0000-0000E2760000}"/>
    <cellStyle name="Entrée 7" xfId="28625" hidden="1" xr:uid="{00000000-0005-0000-0000-0000E3760000}"/>
    <cellStyle name="Entrée 7" xfId="28675" hidden="1" xr:uid="{00000000-0005-0000-0000-0000E4760000}"/>
    <cellStyle name="Entrée 7" xfId="28724" hidden="1" xr:uid="{00000000-0005-0000-0000-0000E5760000}"/>
    <cellStyle name="Entrée 7" xfId="28773" hidden="1" xr:uid="{00000000-0005-0000-0000-0000E6760000}"/>
    <cellStyle name="Entrée 7" xfId="28820" hidden="1" xr:uid="{00000000-0005-0000-0000-0000E7760000}"/>
    <cellStyle name="Entrée 7" xfId="28867" hidden="1" xr:uid="{00000000-0005-0000-0000-0000E8760000}"/>
    <cellStyle name="Entrée 7" xfId="28912" hidden="1" xr:uid="{00000000-0005-0000-0000-0000E9760000}"/>
    <cellStyle name="Entrée 7" xfId="28951" hidden="1" xr:uid="{00000000-0005-0000-0000-0000EA760000}"/>
    <cellStyle name="Entrée 7" xfId="28988" hidden="1" xr:uid="{00000000-0005-0000-0000-0000EB760000}"/>
    <cellStyle name="Entrée 7" xfId="29022" hidden="1" xr:uid="{00000000-0005-0000-0000-0000EC760000}"/>
    <cellStyle name="Entrée 7" xfId="29085" hidden="1" xr:uid="{00000000-0005-0000-0000-0000ED760000}"/>
    <cellStyle name="Entrée 7" xfId="29162" hidden="1" xr:uid="{00000000-0005-0000-0000-0000EE760000}"/>
    <cellStyle name="Entrée 7" xfId="29223" hidden="1" xr:uid="{00000000-0005-0000-0000-0000EF760000}"/>
    <cellStyle name="Entrée 7" xfId="29269" hidden="1" xr:uid="{00000000-0005-0000-0000-0000F0760000}"/>
    <cellStyle name="Entrée 7" xfId="29313" hidden="1" xr:uid="{00000000-0005-0000-0000-0000F1760000}"/>
    <cellStyle name="Entrée 7" xfId="29352" hidden="1" xr:uid="{00000000-0005-0000-0000-0000F2760000}"/>
    <cellStyle name="Entrée 7" xfId="29388" hidden="1" xr:uid="{00000000-0005-0000-0000-0000F3760000}"/>
    <cellStyle name="Entrée 7" xfId="29423" hidden="1" xr:uid="{00000000-0005-0000-0000-0000F4760000}"/>
    <cellStyle name="Entrée 7" xfId="29445" hidden="1" xr:uid="{00000000-0005-0000-0000-0000F5760000}"/>
    <cellStyle name="Entrée 7" xfId="28295" hidden="1" xr:uid="{00000000-0005-0000-0000-0000F6760000}"/>
    <cellStyle name="Entrée 7" xfId="29498" hidden="1" xr:uid="{00000000-0005-0000-0000-0000F7760000}"/>
    <cellStyle name="Entrée 7" xfId="29582" hidden="1" xr:uid="{00000000-0005-0000-0000-0000F8760000}"/>
    <cellStyle name="Entrée 7" xfId="29667" hidden="1" xr:uid="{00000000-0005-0000-0000-0000F9760000}"/>
    <cellStyle name="Entrée 7" xfId="29716" hidden="1" xr:uid="{00000000-0005-0000-0000-0000FA760000}"/>
    <cellStyle name="Entrée 7" xfId="29765" hidden="1" xr:uid="{00000000-0005-0000-0000-0000FB760000}"/>
    <cellStyle name="Entrée 7" xfId="29814" hidden="1" xr:uid="{00000000-0005-0000-0000-0000FC760000}"/>
    <cellStyle name="Entrée 7" xfId="29862" hidden="1" xr:uid="{00000000-0005-0000-0000-0000FD760000}"/>
    <cellStyle name="Entrée 7" xfId="29910" hidden="1" xr:uid="{00000000-0005-0000-0000-0000FE760000}"/>
    <cellStyle name="Entrée 7" xfId="29956" hidden="1" xr:uid="{00000000-0005-0000-0000-0000FF760000}"/>
    <cellStyle name="Entrée 7" xfId="30002" hidden="1" xr:uid="{00000000-0005-0000-0000-000000770000}"/>
    <cellStyle name="Entrée 7" xfId="30046" hidden="1" xr:uid="{00000000-0005-0000-0000-000001770000}"/>
    <cellStyle name="Entrée 7" xfId="30084" hidden="1" xr:uid="{00000000-0005-0000-0000-000002770000}"/>
    <cellStyle name="Entrée 7" xfId="30121" hidden="1" xr:uid="{00000000-0005-0000-0000-000003770000}"/>
    <cellStyle name="Entrée 7" xfId="30155" hidden="1" xr:uid="{00000000-0005-0000-0000-000004770000}"/>
    <cellStyle name="Entrée 7" xfId="30217" hidden="1" xr:uid="{00000000-0005-0000-0000-000005770000}"/>
    <cellStyle name="Entrée 7" xfId="30294" hidden="1" xr:uid="{00000000-0005-0000-0000-000006770000}"/>
    <cellStyle name="Entrée 7" xfId="30355" hidden="1" xr:uid="{00000000-0005-0000-0000-000007770000}"/>
    <cellStyle name="Entrée 7" xfId="30401" hidden="1" xr:uid="{00000000-0005-0000-0000-000008770000}"/>
    <cellStyle name="Entrée 7" xfId="30445" hidden="1" xr:uid="{00000000-0005-0000-0000-000009770000}"/>
    <cellStyle name="Entrée 7" xfId="30484" hidden="1" xr:uid="{00000000-0005-0000-0000-00000A770000}"/>
    <cellStyle name="Entrée 7" xfId="30520" hidden="1" xr:uid="{00000000-0005-0000-0000-00000B770000}"/>
    <cellStyle name="Entrée 7" xfId="30555" hidden="1" xr:uid="{00000000-0005-0000-0000-00000C770000}"/>
    <cellStyle name="Entrée 7" xfId="30577" hidden="1" xr:uid="{00000000-0005-0000-0000-00000D770000}"/>
    <cellStyle name="Entrée 7" xfId="30677" hidden="1" xr:uid="{00000000-0005-0000-0000-00000E770000}"/>
    <cellStyle name="Entrée 7" xfId="30772" hidden="1" xr:uid="{00000000-0005-0000-0000-00000F770000}"/>
    <cellStyle name="Entrée 7" xfId="30857" hidden="1" xr:uid="{00000000-0005-0000-0000-000010770000}"/>
    <cellStyle name="Entrée 7" xfId="30907" hidden="1" xr:uid="{00000000-0005-0000-0000-000011770000}"/>
    <cellStyle name="Entrée 7" xfId="30957" hidden="1" xr:uid="{00000000-0005-0000-0000-000012770000}"/>
    <cellStyle name="Entrée 7" xfId="31007" hidden="1" xr:uid="{00000000-0005-0000-0000-000013770000}"/>
    <cellStyle name="Entrée 7" xfId="31056" hidden="1" xr:uid="{00000000-0005-0000-0000-000014770000}"/>
    <cellStyle name="Entrée 7" xfId="31105" hidden="1" xr:uid="{00000000-0005-0000-0000-000015770000}"/>
    <cellStyle name="Entrée 7" xfId="31152" hidden="1" xr:uid="{00000000-0005-0000-0000-000016770000}"/>
    <cellStyle name="Entrée 7" xfId="31199" hidden="1" xr:uid="{00000000-0005-0000-0000-000017770000}"/>
    <cellStyle name="Entrée 7" xfId="31244" hidden="1" xr:uid="{00000000-0005-0000-0000-000018770000}"/>
    <cellStyle name="Entrée 7" xfId="31283" hidden="1" xr:uid="{00000000-0005-0000-0000-000019770000}"/>
    <cellStyle name="Entrée 7" xfId="31320" hidden="1" xr:uid="{00000000-0005-0000-0000-00001A770000}"/>
    <cellStyle name="Entrée 7" xfId="31354" hidden="1" xr:uid="{00000000-0005-0000-0000-00001B770000}"/>
    <cellStyle name="Entrée 7" xfId="31417" hidden="1" xr:uid="{00000000-0005-0000-0000-00001C770000}"/>
    <cellStyle name="Entrée 7" xfId="31494" hidden="1" xr:uid="{00000000-0005-0000-0000-00001D770000}"/>
    <cellStyle name="Entrée 7" xfId="31555" hidden="1" xr:uid="{00000000-0005-0000-0000-00001E770000}"/>
    <cellStyle name="Entrée 7" xfId="31601" hidden="1" xr:uid="{00000000-0005-0000-0000-00001F770000}"/>
    <cellStyle name="Entrée 7" xfId="31645" hidden="1" xr:uid="{00000000-0005-0000-0000-000020770000}"/>
    <cellStyle name="Entrée 7" xfId="31684" hidden="1" xr:uid="{00000000-0005-0000-0000-000021770000}"/>
    <cellStyle name="Entrée 7" xfId="31720" hidden="1" xr:uid="{00000000-0005-0000-0000-000022770000}"/>
    <cellStyle name="Entrée 7" xfId="31755" hidden="1" xr:uid="{00000000-0005-0000-0000-000023770000}"/>
    <cellStyle name="Entrée 7" xfId="31777" hidden="1" xr:uid="{00000000-0005-0000-0000-000024770000}"/>
    <cellStyle name="Entrée 7" xfId="30627" xr:uid="{00000000-0005-0000-0000-000025770000}"/>
    <cellStyle name="Entrée 8" xfId="120" hidden="1" xr:uid="{00000000-0005-0000-0000-000026770000}"/>
    <cellStyle name="Entrée 8" xfId="225" hidden="1" xr:uid="{00000000-0005-0000-0000-000027770000}"/>
    <cellStyle name="Entrée 8" xfId="181" hidden="1" xr:uid="{00000000-0005-0000-0000-000028770000}"/>
    <cellStyle name="Entrée 8" xfId="192" hidden="1" xr:uid="{00000000-0005-0000-0000-000029770000}"/>
    <cellStyle name="Entrée 8" xfId="177" hidden="1" xr:uid="{00000000-0005-0000-0000-00002A770000}"/>
    <cellStyle name="Entrée 8" xfId="185" hidden="1" xr:uid="{00000000-0005-0000-0000-00002B770000}"/>
    <cellStyle name="Entrée 8" xfId="186" hidden="1" xr:uid="{00000000-0005-0000-0000-00002C770000}"/>
    <cellStyle name="Entrée 8" xfId="189" hidden="1" xr:uid="{00000000-0005-0000-0000-00002D770000}"/>
    <cellStyle name="Entrée 8" xfId="284" hidden="1" xr:uid="{00000000-0005-0000-0000-00002E770000}"/>
    <cellStyle name="Entrée 8" xfId="208" hidden="1" xr:uid="{00000000-0005-0000-0000-00002F770000}"/>
    <cellStyle name="Entrée 8" xfId="220" hidden="1" xr:uid="{00000000-0005-0000-0000-000030770000}"/>
    <cellStyle name="Entrée 8" xfId="338" hidden="1" xr:uid="{00000000-0005-0000-0000-000031770000}"/>
    <cellStyle name="Entrée 8" xfId="388" hidden="1" xr:uid="{00000000-0005-0000-0000-000032770000}"/>
    <cellStyle name="Entrée 8" xfId="438" hidden="1" xr:uid="{00000000-0005-0000-0000-000033770000}"/>
    <cellStyle name="Entrée 8" xfId="877" hidden="1" xr:uid="{00000000-0005-0000-0000-000034770000}"/>
    <cellStyle name="Entrée 8" xfId="929" hidden="1" xr:uid="{00000000-0005-0000-0000-000035770000}"/>
    <cellStyle name="Entrée 8" xfId="934" hidden="1" xr:uid="{00000000-0005-0000-0000-000036770000}"/>
    <cellStyle name="Entrée 8" xfId="829" hidden="1" xr:uid="{00000000-0005-0000-0000-000037770000}"/>
    <cellStyle name="Entrée 8" xfId="835" hidden="1" xr:uid="{00000000-0005-0000-0000-000038770000}"/>
    <cellStyle name="Entrée 8" xfId="864" hidden="1" xr:uid="{00000000-0005-0000-0000-000039770000}"/>
    <cellStyle name="Entrée 8" xfId="872" hidden="1" xr:uid="{00000000-0005-0000-0000-00003A770000}"/>
    <cellStyle name="Entrée 8" xfId="861" hidden="1" xr:uid="{00000000-0005-0000-0000-00003B770000}"/>
    <cellStyle name="Entrée 8" xfId="1249" hidden="1" xr:uid="{00000000-0005-0000-0000-00003C770000}"/>
    <cellStyle name="Entrée 8" xfId="1496" hidden="1" xr:uid="{00000000-0005-0000-0000-00003D770000}"/>
    <cellStyle name="Entrée 8" xfId="1601" hidden="1" xr:uid="{00000000-0005-0000-0000-00003E770000}"/>
    <cellStyle name="Entrée 8" xfId="1557" hidden="1" xr:uid="{00000000-0005-0000-0000-00003F770000}"/>
    <cellStyle name="Entrée 8" xfId="1568" hidden="1" xr:uid="{00000000-0005-0000-0000-000040770000}"/>
    <cellStyle name="Entrée 8" xfId="1553" hidden="1" xr:uid="{00000000-0005-0000-0000-000041770000}"/>
    <cellStyle name="Entrée 8" xfId="1561" hidden="1" xr:uid="{00000000-0005-0000-0000-000042770000}"/>
    <cellStyle name="Entrée 8" xfId="1562" hidden="1" xr:uid="{00000000-0005-0000-0000-000043770000}"/>
    <cellStyle name="Entrée 8" xfId="1565" hidden="1" xr:uid="{00000000-0005-0000-0000-000044770000}"/>
    <cellStyle name="Entrée 8" xfId="1660" hidden="1" xr:uid="{00000000-0005-0000-0000-000045770000}"/>
    <cellStyle name="Entrée 8" xfId="1584" hidden="1" xr:uid="{00000000-0005-0000-0000-000046770000}"/>
    <cellStyle name="Entrée 8" xfId="1596" hidden="1" xr:uid="{00000000-0005-0000-0000-000047770000}"/>
    <cellStyle name="Entrée 8" xfId="1714" hidden="1" xr:uid="{00000000-0005-0000-0000-000048770000}"/>
    <cellStyle name="Entrée 8" xfId="1764" hidden="1" xr:uid="{00000000-0005-0000-0000-000049770000}"/>
    <cellStyle name="Entrée 8" xfId="1814" hidden="1" xr:uid="{00000000-0005-0000-0000-00004A770000}"/>
    <cellStyle name="Entrée 8" xfId="2253" hidden="1" xr:uid="{00000000-0005-0000-0000-00004B770000}"/>
    <cellStyle name="Entrée 8" xfId="2305" hidden="1" xr:uid="{00000000-0005-0000-0000-00004C770000}"/>
    <cellStyle name="Entrée 8" xfId="2310" hidden="1" xr:uid="{00000000-0005-0000-0000-00004D770000}"/>
    <cellStyle name="Entrée 8" xfId="2205" hidden="1" xr:uid="{00000000-0005-0000-0000-00004E770000}"/>
    <cellStyle name="Entrée 8" xfId="2211" hidden="1" xr:uid="{00000000-0005-0000-0000-00004F770000}"/>
    <cellStyle name="Entrée 8" xfId="2240" hidden="1" xr:uid="{00000000-0005-0000-0000-000050770000}"/>
    <cellStyle name="Entrée 8" xfId="2248" hidden="1" xr:uid="{00000000-0005-0000-0000-000051770000}"/>
    <cellStyle name="Entrée 8" xfId="2237" hidden="1" xr:uid="{00000000-0005-0000-0000-000052770000}"/>
    <cellStyle name="Entrée 8" xfId="2624" hidden="1" xr:uid="{00000000-0005-0000-0000-000053770000}"/>
    <cellStyle name="Entrée 8" xfId="1422" hidden="1" xr:uid="{00000000-0005-0000-0000-000054770000}"/>
    <cellStyle name="Entrée 8" xfId="1478" hidden="1" xr:uid="{00000000-0005-0000-0000-000055770000}"/>
    <cellStyle name="Entrée 8" xfId="2796" hidden="1" xr:uid="{00000000-0005-0000-0000-000056770000}"/>
    <cellStyle name="Entrée 8" xfId="1390" hidden="1" xr:uid="{00000000-0005-0000-0000-000057770000}"/>
    <cellStyle name="Entrée 8" xfId="2764" hidden="1" xr:uid="{00000000-0005-0000-0000-000058770000}"/>
    <cellStyle name="Entrée 8" xfId="1394" hidden="1" xr:uid="{00000000-0005-0000-0000-000059770000}"/>
    <cellStyle name="Entrée 8" xfId="2757" hidden="1" xr:uid="{00000000-0005-0000-0000-00005A770000}"/>
    <cellStyle name="Entrée 8" xfId="2758" hidden="1" xr:uid="{00000000-0005-0000-0000-00005B770000}"/>
    <cellStyle name="Entrée 8" xfId="2761" hidden="1" xr:uid="{00000000-0005-0000-0000-00005C770000}"/>
    <cellStyle name="Entrée 8" xfId="2855" hidden="1" xr:uid="{00000000-0005-0000-0000-00005D770000}"/>
    <cellStyle name="Entrée 8" xfId="2780" hidden="1" xr:uid="{00000000-0005-0000-0000-00005E770000}"/>
    <cellStyle name="Entrée 8" xfId="2792" hidden="1" xr:uid="{00000000-0005-0000-0000-00005F770000}"/>
    <cellStyle name="Entrée 8" xfId="2909" hidden="1" xr:uid="{00000000-0005-0000-0000-000060770000}"/>
    <cellStyle name="Entrée 8" xfId="2958" hidden="1" xr:uid="{00000000-0005-0000-0000-000061770000}"/>
    <cellStyle name="Entrée 8" xfId="3008" hidden="1" xr:uid="{00000000-0005-0000-0000-000062770000}"/>
    <cellStyle name="Entrée 8" xfId="3446" hidden="1" xr:uid="{00000000-0005-0000-0000-000063770000}"/>
    <cellStyle name="Entrée 8" xfId="3498" hidden="1" xr:uid="{00000000-0005-0000-0000-000064770000}"/>
    <cellStyle name="Entrée 8" xfId="3503" hidden="1" xr:uid="{00000000-0005-0000-0000-000065770000}"/>
    <cellStyle name="Entrée 8" xfId="3399" hidden="1" xr:uid="{00000000-0005-0000-0000-000066770000}"/>
    <cellStyle name="Entrée 8" xfId="3405" hidden="1" xr:uid="{00000000-0005-0000-0000-000067770000}"/>
    <cellStyle name="Entrée 8" xfId="3434" hidden="1" xr:uid="{00000000-0005-0000-0000-000068770000}"/>
    <cellStyle name="Entrée 8" xfId="3442" hidden="1" xr:uid="{00000000-0005-0000-0000-000069770000}"/>
    <cellStyle name="Entrée 8" xfId="3431" hidden="1" xr:uid="{00000000-0005-0000-0000-00006A770000}"/>
    <cellStyle name="Entrée 8" xfId="3815" hidden="1" xr:uid="{00000000-0005-0000-0000-00006B770000}"/>
    <cellStyle name="Entrée 8" xfId="2733" hidden="1" xr:uid="{00000000-0005-0000-0000-00006C770000}"/>
    <cellStyle name="Entrée 8" xfId="2676" hidden="1" xr:uid="{00000000-0005-0000-0000-00006D770000}"/>
    <cellStyle name="Entrée 8" xfId="2749" hidden="1" xr:uid="{00000000-0005-0000-0000-00006E770000}"/>
    <cellStyle name="Entrée 8" xfId="2719" hidden="1" xr:uid="{00000000-0005-0000-0000-00006F770000}"/>
    <cellStyle name="Entrée 8" xfId="2678" hidden="1" xr:uid="{00000000-0005-0000-0000-000070770000}"/>
    <cellStyle name="Entrée 8" xfId="3909" hidden="1" xr:uid="{00000000-0005-0000-0000-000071770000}"/>
    <cellStyle name="Entrée 8" xfId="3904" hidden="1" xr:uid="{00000000-0005-0000-0000-000072770000}"/>
    <cellStyle name="Entrée 8" xfId="2861" hidden="1" xr:uid="{00000000-0005-0000-0000-000073770000}"/>
    <cellStyle name="Entrée 8" xfId="3965" hidden="1" xr:uid="{00000000-0005-0000-0000-000074770000}"/>
    <cellStyle name="Entrée 8" xfId="2680" hidden="1" xr:uid="{00000000-0005-0000-0000-000075770000}"/>
    <cellStyle name="Entrée 8" xfId="3873" hidden="1" xr:uid="{00000000-0005-0000-0000-000076770000}"/>
    <cellStyle name="Entrée 8" xfId="4019" hidden="1" xr:uid="{00000000-0005-0000-0000-000077770000}"/>
    <cellStyle name="Entrée 8" xfId="4069" hidden="1" xr:uid="{00000000-0005-0000-0000-000078770000}"/>
    <cellStyle name="Entrée 8" xfId="4119" hidden="1" xr:uid="{00000000-0005-0000-0000-000079770000}"/>
    <cellStyle name="Entrée 8" xfId="4552" hidden="1" xr:uid="{00000000-0005-0000-0000-00007A770000}"/>
    <cellStyle name="Entrée 8" xfId="4603" hidden="1" xr:uid="{00000000-0005-0000-0000-00007B770000}"/>
    <cellStyle name="Entrée 8" xfId="4608" hidden="1" xr:uid="{00000000-0005-0000-0000-00007C770000}"/>
    <cellStyle name="Entrée 8" xfId="4510" hidden="1" xr:uid="{00000000-0005-0000-0000-00007D770000}"/>
    <cellStyle name="Entrée 8" xfId="4516" hidden="1" xr:uid="{00000000-0005-0000-0000-00007E770000}"/>
    <cellStyle name="Entrée 8" xfId="4542" hidden="1" xr:uid="{00000000-0005-0000-0000-00007F770000}"/>
    <cellStyle name="Entrée 8" xfId="4548" hidden="1" xr:uid="{00000000-0005-0000-0000-000080770000}"/>
    <cellStyle name="Entrée 8" xfId="4539" hidden="1" xr:uid="{00000000-0005-0000-0000-000081770000}"/>
    <cellStyle name="Entrée 8" xfId="4915" hidden="1" xr:uid="{00000000-0005-0000-0000-000082770000}"/>
    <cellStyle name="Entrée 8" xfId="3930" hidden="1" xr:uid="{00000000-0005-0000-0000-000083770000}"/>
    <cellStyle name="Entrée 8" xfId="3913" hidden="1" xr:uid="{00000000-0005-0000-0000-000084770000}"/>
    <cellStyle name="Entrée 8" xfId="5007" hidden="1" xr:uid="{00000000-0005-0000-0000-000085770000}"/>
    <cellStyle name="Entrée 8" xfId="3806" hidden="1" xr:uid="{00000000-0005-0000-0000-000086770000}"/>
    <cellStyle name="Entrée 8" xfId="4976" hidden="1" xr:uid="{00000000-0005-0000-0000-000087770000}"/>
    <cellStyle name="Entrée 8" xfId="2696" hidden="1" xr:uid="{00000000-0005-0000-0000-000088770000}"/>
    <cellStyle name="Entrée 8" xfId="3895" hidden="1" xr:uid="{00000000-0005-0000-0000-000089770000}"/>
    <cellStyle name="Entrée 8" xfId="3439" hidden="1" xr:uid="{00000000-0005-0000-0000-00008A770000}"/>
    <cellStyle name="Entrée 8" xfId="2707" hidden="1" xr:uid="{00000000-0005-0000-0000-00008B770000}"/>
    <cellStyle name="Entrée 8" xfId="5066" hidden="1" xr:uid="{00000000-0005-0000-0000-00008C770000}"/>
    <cellStyle name="Entrée 8" xfId="4992" hidden="1" xr:uid="{00000000-0005-0000-0000-00008D770000}"/>
    <cellStyle name="Entrée 8" xfId="5003" hidden="1" xr:uid="{00000000-0005-0000-0000-00008E770000}"/>
    <cellStyle name="Entrée 8" xfId="5119" hidden="1" xr:uid="{00000000-0005-0000-0000-00008F770000}"/>
    <cellStyle name="Entrée 8" xfId="5168" hidden="1" xr:uid="{00000000-0005-0000-0000-000090770000}"/>
    <cellStyle name="Entrée 8" xfId="5218" hidden="1" xr:uid="{00000000-0005-0000-0000-000091770000}"/>
    <cellStyle name="Entrée 8" xfId="5651" hidden="1" xr:uid="{00000000-0005-0000-0000-000092770000}"/>
    <cellStyle name="Entrée 8" xfId="5702" hidden="1" xr:uid="{00000000-0005-0000-0000-000093770000}"/>
    <cellStyle name="Entrée 8" xfId="5707" hidden="1" xr:uid="{00000000-0005-0000-0000-000094770000}"/>
    <cellStyle name="Entrée 8" xfId="5609" hidden="1" xr:uid="{00000000-0005-0000-0000-000095770000}"/>
    <cellStyle name="Entrée 8" xfId="5615" hidden="1" xr:uid="{00000000-0005-0000-0000-000096770000}"/>
    <cellStyle name="Entrée 8" xfId="5641" hidden="1" xr:uid="{00000000-0005-0000-0000-000097770000}"/>
    <cellStyle name="Entrée 8" xfId="5647" hidden="1" xr:uid="{00000000-0005-0000-0000-000098770000}"/>
    <cellStyle name="Entrée 8" xfId="5638" hidden="1" xr:uid="{00000000-0005-0000-0000-000099770000}"/>
    <cellStyle name="Entrée 8" xfId="6012" hidden="1" xr:uid="{00000000-0005-0000-0000-00009A770000}"/>
    <cellStyle name="Entrée 8" xfId="6179" hidden="1" xr:uid="{00000000-0005-0000-0000-00009B770000}"/>
    <cellStyle name="Entrée 8" xfId="6284" hidden="1" xr:uid="{00000000-0005-0000-0000-00009C770000}"/>
    <cellStyle name="Entrée 8" xfId="6240" hidden="1" xr:uid="{00000000-0005-0000-0000-00009D770000}"/>
    <cellStyle name="Entrée 8" xfId="6251" hidden="1" xr:uid="{00000000-0005-0000-0000-00009E770000}"/>
    <cellStyle name="Entrée 8" xfId="6236" hidden="1" xr:uid="{00000000-0005-0000-0000-00009F770000}"/>
    <cellStyle name="Entrée 8" xfId="6244" hidden="1" xr:uid="{00000000-0005-0000-0000-0000A0770000}"/>
    <cellStyle name="Entrée 8" xfId="6245" hidden="1" xr:uid="{00000000-0005-0000-0000-0000A1770000}"/>
    <cellStyle name="Entrée 8" xfId="6248" hidden="1" xr:uid="{00000000-0005-0000-0000-0000A2770000}"/>
    <cellStyle name="Entrée 8" xfId="6343" hidden="1" xr:uid="{00000000-0005-0000-0000-0000A3770000}"/>
    <cellStyle name="Entrée 8" xfId="6267" hidden="1" xr:uid="{00000000-0005-0000-0000-0000A4770000}"/>
    <cellStyle name="Entrée 8" xfId="6279" hidden="1" xr:uid="{00000000-0005-0000-0000-0000A5770000}"/>
    <cellStyle name="Entrée 8" xfId="6397" hidden="1" xr:uid="{00000000-0005-0000-0000-0000A6770000}"/>
    <cellStyle name="Entrée 8" xfId="6447" hidden="1" xr:uid="{00000000-0005-0000-0000-0000A7770000}"/>
    <cellStyle name="Entrée 8" xfId="6497" hidden="1" xr:uid="{00000000-0005-0000-0000-0000A8770000}"/>
    <cellStyle name="Entrée 8" xfId="6934" hidden="1" xr:uid="{00000000-0005-0000-0000-0000A9770000}"/>
    <cellStyle name="Entrée 8" xfId="6986" hidden="1" xr:uid="{00000000-0005-0000-0000-0000AA770000}"/>
    <cellStyle name="Entrée 8" xfId="6991" hidden="1" xr:uid="{00000000-0005-0000-0000-0000AB770000}"/>
    <cellStyle name="Entrée 8" xfId="6888" hidden="1" xr:uid="{00000000-0005-0000-0000-0000AC770000}"/>
    <cellStyle name="Entrée 8" xfId="6894" hidden="1" xr:uid="{00000000-0005-0000-0000-0000AD770000}"/>
    <cellStyle name="Entrée 8" xfId="6922" hidden="1" xr:uid="{00000000-0005-0000-0000-0000AE770000}"/>
    <cellStyle name="Entrée 8" xfId="6930" hidden="1" xr:uid="{00000000-0005-0000-0000-0000AF770000}"/>
    <cellStyle name="Entrée 8" xfId="6919" hidden="1" xr:uid="{00000000-0005-0000-0000-0000B0770000}"/>
    <cellStyle name="Entrée 8" xfId="7305" hidden="1" xr:uid="{00000000-0005-0000-0000-0000B1770000}"/>
    <cellStyle name="Entrée 8" xfId="7456" hidden="1" xr:uid="{00000000-0005-0000-0000-0000B2770000}"/>
    <cellStyle name="Entrée 8" xfId="7552" hidden="1" xr:uid="{00000000-0005-0000-0000-0000B3770000}"/>
    <cellStyle name="Entrée 8" xfId="7508" hidden="1" xr:uid="{00000000-0005-0000-0000-0000B4770000}"/>
    <cellStyle name="Entrée 8" xfId="7519" hidden="1" xr:uid="{00000000-0005-0000-0000-0000B5770000}"/>
    <cellStyle name="Entrée 8" xfId="7504" hidden="1" xr:uid="{00000000-0005-0000-0000-0000B6770000}"/>
    <cellStyle name="Entrée 8" xfId="7512" hidden="1" xr:uid="{00000000-0005-0000-0000-0000B7770000}"/>
    <cellStyle name="Entrée 8" xfId="7513" hidden="1" xr:uid="{00000000-0005-0000-0000-0000B8770000}"/>
    <cellStyle name="Entrée 8" xfId="7516" hidden="1" xr:uid="{00000000-0005-0000-0000-0000B9770000}"/>
    <cellStyle name="Entrée 8" xfId="7611" hidden="1" xr:uid="{00000000-0005-0000-0000-0000BA770000}"/>
    <cellStyle name="Entrée 8" xfId="7535" hidden="1" xr:uid="{00000000-0005-0000-0000-0000BB770000}"/>
    <cellStyle name="Entrée 8" xfId="7547" hidden="1" xr:uid="{00000000-0005-0000-0000-0000BC770000}"/>
    <cellStyle name="Entrée 8" xfId="7664" hidden="1" xr:uid="{00000000-0005-0000-0000-0000BD770000}"/>
    <cellStyle name="Entrée 8" xfId="7714" hidden="1" xr:uid="{00000000-0005-0000-0000-0000BE770000}"/>
    <cellStyle name="Entrée 8" xfId="7764" hidden="1" xr:uid="{00000000-0005-0000-0000-0000BF770000}"/>
    <cellStyle name="Entrée 8" xfId="8199" hidden="1" xr:uid="{00000000-0005-0000-0000-0000C0770000}"/>
    <cellStyle name="Entrée 8" xfId="8250" hidden="1" xr:uid="{00000000-0005-0000-0000-0000C1770000}"/>
    <cellStyle name="Entrée 8" xfId="8255" hidden="1" xr:uid="{00000000-0005-0000-0000-0000C2770000}"/>
    <cellStyle name="Entrée 8" xfId="8155" hidden="1" xr:uid="{00000000-0005-0000-0000-0000C3770000}"/>
    <cellStyle name="Entrée 8" xfId="8161" hidden="1" xr:uid="{00000000-0005-0000-0000-0000C4770000}"/>
    <cellStyle name="Entrée 8" xfId="8187" hidden="1" xr:uid="{00000000-0005-0000-0000-0000C5770000}"/>
    <cellStyle name="Entrée 8" xfId="8194" hidden="1" xr:uid="{00000000-0005-0000-0000-0000C6770000}"/>
    <cellStyle name="Entrée 8" xfId="8184" hidden="1" xr:uid="{00000000-0005-0000-0000-0000C7770000}"/>
    <cellStyle name="Entrée 8" xfId="8563" hidden="1" xr:uid="{00000000-0005-0000-0000-0000C8770000}"/>
    <cellStyle name="Entrée 8" xfId="7404" hidden="1" xr:uid="{00000000-0005-0000-0000-0000C9770000}"/>
    <cellStyle name="Entrée 8" xfId="8659" hidden="1" xr:uid="{00000000-0005-0000-0000-0000CA770000}"/>
    <cellStyle name="Entrée 8" xfId="6070" hidden="1" xr:uid="{00000000-0005-0000-0000-0000CB770000}"/>
    <cellStyle name="Entrée 8" xfId="6060" hidden="1" xr:uid="{00000000-0005-0000-0000-0000CC770000}"/>
    <cellStyle name="Entrée 8" xfId="6151" hidden="1" xr:uid="{00000000-0005-0000-0000-0000CD770000}"/>
    <cellStyle name="Entrée 8" xfId="6067" hidden="1" xr:uid="{00000000-0005-0000-0000-0000CE770000}"/>
    <cellStyle name="Entrée 8" xfId="6066" hidden="1" xr:uid="{00000000-0005-0000-0000-0000CF770000}"/>
    <cellStyle name="Entrée 8" xfId="6063" hidden="1" xr:uid="{00000000-0005-0000-0000-0000D0770000}"/>
    <cellStyle name="Entrée 8" xfId="8718" hidden="1" xr:uid="{00000000-0005-0000-0000-0000D1770000}"/>
    <cellStyle name="Entrée 8" xfId="8642" hidden="1" xr:uid="{00000000-0005-0000-0000-0000D2770000}"/>
    <cellStyle name="Entrée 8" xfId="8654" hidden="1" xr:uid="{00000000-0005-0000-0000-0000D3770000}"/>
    <cellStyle name="Entrée 8" xfId="8772" hidden="1" xr:uid="{00000000-0005-0000-0000-0000D4770000}"/>
    <cellStyle name="Entrée 8" xfId="8822" hidden="1" xr:uid="{00000000-0005-0000-0000-0000D5770000}"/>
    <cellStyle name="Entrée 8" xfId="8871" hidden="1" xr:uid="{00000000-0005-0000-0000-0000D6770000}"/>
    <cellStyle name="Entrée 8" xfId="9310" hidden="1" xr:uid="{00000000-0005-0000-0000-0000D7770000}"/>
    <cellStyle name="Entrée 8" xfId="9362" hidden="1" xr:uid="{00000000-0005-0000-0000-0000D8770000}"/>
    <cellStyle name="Entrée 8" xfId="9367" hidden="1" xr:uid="{00000000-0005-0000-0000-0000D9770000}"/>
    <cellStyle name="Entrée 8" xfId="9262" hidden="1" xr:uid="{00000000-0005-0000-0000-0000DA770000}"/>
    <cellStyle name="Entrée 8" xfId="9268" hidden="1" xr:uid="{00000000-0005-0000-0000-0000DB770000}"/>
    <cellStyle name="Entrée 8" xfId="9297" hidden="1" xr:uid="{00000000-0005-0000-0000-0000DC770000}"/>
    <cellStyle name="Entrée 8" xfId="9305" hidden="1" xr:uid="{00000000-0005-0000-0000-0000DD770000}"/>
    <cellStyle name="Entrée 8" xfId="9294" hidden="1" xr:uid="{00000000-0005-0000-0000-0000DE770000}"/>
    <cellStyle name="Entrée 8" xfId="9682" hidden="1" xr:uid="{00000000-0005-0000-0000-0000DF770000}"/>
    <cellStyle name="Entrée 8" xfId="9836" hidden="1" xr:uid="{00000000-0005-0000-0000-0000E0770000}"/>
    <cellStyle name="Entrée 8" xfId="9932" hidden="1" xr:uid="{00000000-0005-0000-0000-0000E1770000}"/>
    <cellStyle name="Entrée 8" xfId="9888" hidden="1" xr:uid="{00000000-0005-0000-0000-0000E2770000}"/>
    <cellStyle name="Entrée 8" xfId="9899" hidden="1" xr:uid="{00000000-0005-0000-0000-0000E3770000}"/>
    <cellStyle name="Entrée 8" xfId="9884" hidden="1" xr:uid="{00000000-0005-0000-0000-0000E4770000}"/>
    <cellStyle name="Entrée 8" xfId="9892" hidden="1" xr:uid="{00000000-0005-0000-0000-0000E5770000}"/>
    <cellStyle name="Entrée 8" xfId="9893" hidden="1" xr:uid="{00000000-0005-0000-0000-0000E6770000}"/>
    <cellStyle name="Entrée 8" xfId="9896" hidden="1" xr:uid="{00000000-0005-0000-0000-0000E7770000}"/>
    <cellStyle name="Entrée 8" xfId="9991" hidden="1" xr:uid="{00000000-0005-0000-0000-0000E8770000}"/>
    <cellStyle name="Entrée 8" xfId="9915" hidden="1" xr:uid="{00000000-0005-0000-0000-0000E9770000}"/>
    <cellStyle name="Entrée 8" xfId="9927" hidden="1" xr:uid="{00000000-0005-0000-0000-0000EA770000}"/>
    <cellStyle name="Entrée 8" xfId="10044" hidden="1" xr:uid="{00000000-0005-0000-0000-0000EB770000}"/>
    <cellStyle name="Entrée 8" xfId="10094" hidden="1" xr:uid="{00000000-0005-0000-0000-0000EC770000}"/>
    <cellStyle name="Entrée 8" xfId="10144" hidden="1" xr:uid="{00000000-0005-0000-0000-0000ED770000}"/>
    <cellStyle name="Entrée 8" xfId="10579" hidden="1" xr:uid="{00000000-0005-0000-0000-0000EE770000}"/>
    <cellStyle name="Entrée 8" xfId="10630" hidden="1" xr:uid="{00000000-0005-0000-0000-0000EF770000}"/>
    <cellStyle name="Entrée 8" xfId="10635" hidden="1" xr:uid="{00000000-0005-0000-0000-0000F0770000}"/>
    <cellStyle name="Entrée 8" xfId="10535" hidden="1" xr:uid="{00000000-0005-0000-0000-0000F1770000}"/>
    <cellStyle name="Entrée 8" xfId="10541" hidden="1" xr:uid="{00000000-0005-0000-0000-0000F2770000}"/>
    <cellStyle name="Entrée 8" xfId="10567" hidden="1" xr:uid="{00000000-0005-0000-0000-0000F3770000}"/>
    <cellStyle name="Entrée 8" xfId="10574" hidden="1" xr:uid="{00000000-0005-0000-0000-0000F4770000}"/>
    <cellStyle name="Entrée 8" xfId="10564" hidden="1" xr:uid="{00000000-0005-0000-0000-0000F5770000}"/>
    <cellStyle name="Entrée 8" xfId="10944" hidden="1" xr:uid="{00000000-0005-0000-0000-0000F6770000}"/>
    <cellStyle name="Entrée 8" xfId="9784" hidden="1" xr:uid="{00000000-0005-0000-0000-0000F7770000}"/>
    <cellStyle name="Entrée 8" xfId="6091" hidden="1" xr:uid="{00000000-0005-0000-0000-0000F8770000}"/>
    <cellStyle name="Entrée 8" xfId="7369" hidden="1" xr:uid="{00000000-0005-0000-0000-0000F9770000}"/>
    <cellStyle name="Entrée 8" xfId="6108" hidden="1" xr:uid="{00000000-0005-0000-0000-0000FA770000}"/>
    <cellStyle name="Entrée 8" xfId="7350" hidden="1" xr:uid="{00000000-0005-0000-0000-0000FB770000}"/>
    <cellStyle name="Entrée 8" xfId="7388" hidden="1" xr:uid="{00000000-0005-0000-0000-0000FC770000}"/>
    <cellStyle name="Entrée 8" xfId="8609" hidden="1" xr:uid="{00000000-0005-0000-0000-0000FD770000}"/>
    <cellStyle name="Entrée 8" xfId="6231" hidden="1" xr:uid="{00000000-0005-0000-0000-0000FE770000}"/>
    <cellStyle name="Entrée 8" xfId="11060" hidden="1" xr:uid="{00000000-0005-0000-0000-0000FF770000}"/>
    <cellStyle name="Entrée 8" xfId="8625" hidden="1" xr:uid="{00000000-0005-0000-0000-000000780000}"/>
    <cellStyle name="Entrée 8" xfId="6169" hidden="1" xr:uid="{00000000-0005-0000-0000-000001780000}"/>
    <cellStyle name="Entrée 8" xfId="11114" hidden="1" xr:uid="{00000000-0005-0000-0000-000002780000}"/>
    <cellStyle name="Entrée 8" xfId="11164" hidden="1" xr:uid="{00000000-0005-0000-0000-000003780000}"/>
    <cellStyle name="Entrée 8" xfId="11214" hidden="1" xr:uid="{00000000-0005-0000-0000-000004780000}"/>
    <cellStyle name="Entrée 8" xfId="11649" hidden="1" xr:uid="{00000000-0005-0000-0000-000005780000}"/>
    <cellStyle name="Entrée 8" xfId="11701" hidden="1" xr:uid="{00000000-0005-0000-0000-000006780000}"/>
    <cellStyle name="Entrée 8" xfId="11706" hidden="1" xr:uid="{00000000-0005-0000-0000-000007780000}"/>
    <cellStyle name="Entrée 8" xfId="11605" hidden="1" xr:uid="{00000000-0005-0000-0000-000008780000}"/>
    <cellStyle name="Entrée 8" xfId="11611" hidden="1" xr:uid="{00000000-0005-0000-0000-000009780000}"/>
    <cellStyle name="Entrée 8" xfId="11639" hidden="1" xr:uid="{00000000-0005-0000-0000-00000A780000}"/>
    <cellStyle name="Entrée 8" xfId="11644" hidden="1" xr:uid="{00000000-0005-0000-0000-00000B780000}"/>
    <cellStyle name="Entrée 8" xfId="11636" hidden="1" xr:uid="{00000000-0005-0000-0000-00000C780000}"/>
    <cellStyle name="Entrée 8" xfId="12013" hidden="1" xr:uid="{00000000-0005-0000-0000-00000D780000}"/>
    <cellStyle name="Entrée 8" xfId="12136" hidden="1" xr:uid="{00000000-0005-0000-0000-00000E780000}"/>
    <cellStyle name="Entrée 8" xfId="12231" hidden="1" xr:uid="{00000000-0005-0000-0000-00000F780000}"/>
    <cellStyle name="Entrée 8" xfId="12187" hidden="1" xr:uid="{00000000-0005-0000-0000-000010780000}"/>
    <cellStyle name="Entrée 8" xfId="12198" hidden="1" xr:uid="{00000000-0005-0000-0000-000011780000}"/>
    <cellStyle name="Entrée 8" xfId="12183" hidden="1" xr:uid="{00000000-0005-0000-0000-000012780000}"/>
    <cellStyle name="Entrée 8" xfId="12191" hidden="1" xr:uid="{00000000-0005-0000-0000-000013780000}"/>
    <cellStyle name="Entrée 8" xfId="12192" hidden="1" xr:uid="{00000000-0005-0000-0000-000014780000}"/>
    <cellStyle name="Entrée 8" xfId="12195" hidden="1" xr:uid="{00000000-0005-0000-0000-000015780000}"/>
    <cellStyle name="Entrée 8" xfId="12290" hidden="1" xr:uid="{00000000-0005-0000-0000-000016780000}"/>
    <cellStyle name="Entrée 8" xfId="12214" hidden="1" xr:uid="{00000000-0005-0000-0000-000017780000}"/>
    <cellStyle name="Entrée 8" xfId="12226" hidden="1" xr:uid="{00000000-0005-0000-0000-000018780000}"/>
    <cellStyle name="Entrée 8" xfId="12343" hidden="1" xr:uid="{00000000-0005-0000-0000-000019780000}"/>
    <cellStyle name="Entrée 8" xfId="12393" hidden="1" xr:uid="{00000000-0005-0000-0000-00001A780000}"/>
    <cellStyle name="Entrée 8" xfId="12443" hidden="1" xr:uid="{00000000-0005-0000-0000-00001B780000}"/>
    <cellStyle name="Entrée 8" xfId="12877" hidden="1" xr:uid="{00000000-0005-0000-0000-00001C780000}"/>
    <cellStyle name="Entrée 8" xfId="12928" hidden="1" xr:uid="{00000000-0005-0000-0000-00001D780000}"/>
    <cellStyle name="Entrée 8" xfId="12933" hidden="1" xr:uid="{00000000-0005-0000-0000-00001E780000}"/>
    <cellStyle name="Entrée 8" xfId="12834" hidden="1" xr:uid="{00000000-0005-0000-0000-00001F780000}"/>
    <cellStyle name="Entrée 8" xfId="12840" hidden="1" xr:uid="{00000000-0005-0000-0000-000020780000}"/>
    <cellStyle name="Entrée 8" xfId="12866" hidden="1" xr:uid="{00000000-0005-0000-0000-000021780000}"/>
    <cellStyle name="Entrée 8" xfId="12872" hidden="1" xr:uid="{00000000-0005-0000-0000-000022780000}"/>
    <cellStyle name="Entrée 8" xfId="12863" hidden="1" xr:uid="{00000000-0005-0000-0000-000023780000}"/>
    <cellStyle name="Entrée 8" xfId="13238" hidden="1" xr:uid="{00000000-0005-0000-0000-000024780000}"/>
    <cellStyle name="Entrée 8" xfId="12085" hidden="1" xr:uid="{00000000-0005-0000-0000-000025780000}"/>
    <cellStyle name="Entrée 8" xfId="12133" hidden="1" xr:uid="{00000000-0005-0000-0000-000026780000}"/>
    <cellStyle name="Entrée 8" xfId="12057" hidden="1" xr:uid="{00000000-0005-0000-0000-000027780000}"/>
    <cellStyle name="Entrée 8" xfId="11166" hidden="1" xr:uid="{00000000-0005-0000-0000-000028780000}"/>
    <cellStyle name="Entrée 8" xfId="7401" hidden="1" xr:uid="{00000000-0005-0000-0000-000029780000}"/>
    <cellStyle name="Entrée 8" xfId="11362" hidden="1" xr:uid="{00000000-0005-0000-0000-00002A780000}"/>
    <cellStyle name="Entrée 8" xfId="8608" hidden="1" xr:uid="{00000000-0005-0000-0000-00002B780000}"/>
    <cellStyle name="Entrée 8" xfId="6168" hidden="1" xr:uid="{00000000-0005-0000-0000-00002C780000}"/>
    <cellStyle name="Entrée 8" xfId="7386" hidden="1" xr:uid="{00000000-0005-0000-0000-00002D780000}"/>
    <cellStyle name="Entrée 8" xfId="13293" hidden="1" xr:uid="{00000000-0005-0000-0000-00002E780000}"/>
    <cellStyle name="Entrée 8" xfId="11066" hidden="1" xr:uid="{00000000-0005-0000-0000-00002F780000}"/>
    <cellStyle name="Entrée 8" xfId="7391" hidden="1" xr:uid="{00000000-0005-0000-0000-000030780000}"/>
    <cellStyle name="Entrée 8" xfId="13346" hidden="1" xr:uid="{00000000-0005-0000-0000-000031780000}"/>
    <cellStyle name="Entrée 8" xfId="13395" hidden="1" xr:uid="{00000000-0005-0000-0000-000032780000}"/>
    <cellStyle name="Entrée 8" xfId="13444" hidden="1" xr:uid="{00000000-0005-0000-0000-000033780000}"/>
    <cellStyle name="Entrée 8" xfId="13873" hidden="1" xr:uid="{00000000-0005-0000-0000-000034780000}"/>
    <cellStyle name="Entrée 8" xfId="13924" hidden="1" xr:uid="{00000000-0005-0000-0000-000035780000}"/>
    <cellStyle name="Entrée 8" xfId="13929" hidden="1" xr:uid="{00000000-0005-0000-0000-000036780000}"/>
    <cellStyle name="Entrée 8" xfId="13831" hidden="1" xr:uid="{00000000-0005-0000-0000-000037780000}"/>
    <cellStyle name="Entrée 8" xfId="13837" hidden="1" xr:uid="{00000000-0005-0000-0000-000038780000}"/>
    <cellStyle name="Entrée 8" xfId="13863" hidden="1" xr:uid="{00000000-0005-0000-0000-000039780000}"/>
    <cellStyle name="Entrée 8" xfId="13869" hidden="1" xr:uid="{00000000-0005-0000-0000-00003A780000}"/>
    <cellStyle name="Entrée 8" xfId="13860" hidden="1" xr:uid="{00000000-0005-0000-0000-00003B780000}"/>
    <cellStyle name="Entrée 8" xfId="14234" hidden="1" xr:uid="{00000000-0005-0000-0000-00003C780000}"/>
    <cellStyle name="Entrée 8" xfId="14335" hidden="1" xr:uid="{00000000-0005-0000-0000-00003D780000}"/>
    <cellStyle name="Entrée 8" xfId="14430" hidden="1" xr:uid="{00000000-0005-0000-0000-00003E780000}"/>
    <cellStyle name="Entrée 8" xfId="14387" hidden="1" xr:uid="{00000000-0005-0000-0000-00003F780000}"/>
    <cellStyle name="Entrée 8" xfId="14398" hidden="1" xr:uid="{00000000-0005-0000-0000-000040780000}"/>
    <cellStyle name="Entrée 8" xfId="14383" hidden="1" xr:uid="{00000000-0005-0000-0000-000041780000}"/>
    <cellStyle name="Entrée 8" xfId="14391" hidden="1" xr:uid="{00000000-0005-0000-0000-000042780000}"/>
    <cellStyle name="Entrée 8" xfId="14392" hidden="1" xr:uid="{00000000-0005-0000-0000-000043780000}"/>
    <cellStyle name="Entrée 8" xfId="14395" hidden="1" xr:uid="{00000000-0005-0000-0000-000044780000}"/>
    <cellStyle name="Entrée 8" xfId="14489" hidden="1" xr:uid="{00000000-0005-0000-0000-000045780000}"/>
    <cellStyle name="Entrée 8" xfId="14414" hidden="1" xr:uid="{00000000-0005-0000-0000-000046780000}"/>
    <cellStyle name="Entrée 8" xfId="14426" hidden="1" xr:uid="{00000000-0005-0000-0000-000047780000}"/>
    <cellStyle name="Entrée 8" xfId="14542" hidden="1" xr:uid="{00000000-0005-0000-0000-000048780000}"/>
    <cellStyle name="Entrée 8" xfId="14592" hidden="1" xr:uid="{00000000-0005-0000-0000-000049780000}"/>
    <cellStyle name="Entrée 8" xfId="14642" hidden="1" xr:uid="{00000000-0005-0000-0000-00004A780000}"/>
    <cellStyle name="Entrée 8" xfId="15076" hidden="1" xr:uid="{00000000-0005-0000-0000-00004B780000}"/>
    <cellStyle name="Entrée 8" xfId="15127" hidden="1" xr:uid="{00000000-0005-0000-0000-00004C780000}"/>
    <cellStyle name="Entrée 8" xfId="15132" hidden="1" xr:uid="{00000000-0005-0000-0000-00004D780000}"/>
    <cellStyle name="Entrée 8" xfId="15033" hidden="1" xr:uid="{00000000-0005-0000-0000-00004E780000}"/>
    <cellStyle name="Entrée 8" xfId="15039" hidden="1" xr:uid="{00000000-0005-0000-0000-00004F780000}"/>
    <cellStyle name="Entrée 8" xfId="15065" hidden="1" xr:uid="{00000000-0005-0000-0000-000050780000}"/>
    <cellStyle name="Entrée 8" xfId="15072" hidden="1" xr:uid="{00000000-0005-0000-0000-000051780000}"/>
    <cellStyle name="Entrée 8" xfId="15062" hidden="1" xr:uid="{00000000-0005-0000-0000-000052780000}"/>
    <cellStyle name="Entrée 8" xfId="15439" hidden="1" xr:uid="{00000000-0005-0000-0000-000053780000}"/>
    <cellStyle name="Entrée 8" xfId="14284" hidden="1" xr:uid="{00000000-0005-0000-0000-000054780000}"/>
    <cellStyle name="Entrée 8" xfId="15617" hidden="1" xr:uid="{00000000-0005-0000-0000-000055780000}"/>
    <cellStyle name="Entrée 8" xfId="15722" hidden="1" xr:uid="{00000000-0005-0000-0000-000056780000}"/>
    <cellStyle name="Entrée 8" xfId="15678" hidden="1" xr:uid="{00000000-0005-0000-0000-000057780000}"/>
    <cellStyle name="Entrée 8" xfId="15689" hidden="1" xr:uid="{00000000-0005-0000-0000-000058780000}"/>
    <cellStyle name="Entrée 8" xfId="15674" hidden="1" xr:uid="{00000000-0005-0000-0000-000059780000}"/>
    <cellStyle name="Entrée 8" xfId="15682" hidden="1" xr:uid="{00000000-0005-0000-0000-00005A780000}"/>
    <cellStyle name="Entrée 8" xfId="15683" hidden="1" xr:uid="{00000000-0005-0000-0000-00005B780000}"/>
    <cellStyle name="Entrée 8" xfId="15686" hidden="1" xr:uid="{00000000-0005-0000-0000-00005C780000}"/>
    <cellStyle name="Entrée 8" xfId="15781" hidden="1" xr:uid="{00000000-0005-0000-0000-00005D780000}"/>
    <cellStyle name="Entrée 8" xfId="15705" hidden="1" xr:uid="{00000000-0005-0000-0000-00005E780000}"/>
    <cellStyle name="Entrée 8" xfId="15717" hidden="1" xr:uid="{00000000-0005-0000-0000-00005F780000}"/>
    <cellStyle name="Entrée 8" xfId="15835" hidden="1" xr:uid="{00000000-0005-0000-0000-000060780000}"/>
    <cellStyle name="Entrée 8" xfId="15885" hidden="1" xr:uid="{00000000-0005-0000-0000-000061780000}"/>
    <cellStyle name="Entrée 8" xfId="15935" hidden="1" xr:uid="{00000000-0005-0000-0000-000062780000}"/>
    <cellStyle name="Entrée 8" xfId="16374" hidden="1" xr:uid="{00000000-0005-0000-0000-000063780000}"/>
    <cellStyle name="Entrée 8" xfId="16426" hidden="1" xr:uid="{00000000-0005-0000-0000-000064780000}"/>
    <cellStyle name="Entrée 8" xfId="16431" hidden="1" xr:uid="{00000000-0005-0000-0000-000065780000}"/>
    <cellStyle name="Entrée 8" xfId="16326" hidden="1" xr:uid="{00000000-0005-0000-0000-000066780000}"/>
    <cellStyle name="Entrée 8" xfId="16332" hidden="1" xr:uid="{00000000-0005-0000-0000-000067780000}"/>
    <cellStyle name="Entrée 8" xfId="16361" hidden="1" xr:uid="{00000000-0005-0000-0000-000068780000}"/>
    <cellStyle name="Entrée 8" xfId="16369" hidden="1" xr:uid="{00000000-0005-0000-0000-000069780000}"/>
    <cellStyle name="Entrée 8" xfId="16358" hidden="1" xr:uid="{00000000-0005-0000-0000-00006A780000}"/>
    <cellStyle name="Entrée 8" xfId="16746" hidden="1" xr:uid="{00000000-0005-0000-0000-00006B780000}"/>
    <cellStyle name="Entrée 8" xfId="16911" hidden="1" xr:uid="{00000000-0005-0000-0000-00006C780000}"/>
    <cellStyle name="Entrée 8" xfId="17007" hidden="1" xr:uid="{00000000-0005-0000-0000-00006D780000}"/>
    <cellStyle name="Entrée 8" xfId="16963" hidden="1" xr:uid="{00000000-0005-0000-0000-00006E780000}"/>
    <cellStyle name="Entrée 8" xfId="16974" hidden="1" xr:uid="{00000000-0005-0000-0000-00006F780000}"/>
    <cellStyle name="Entrée 8" xfId="16959" hidden="1" xr:uid="{00000000-0005-0000-0000-000070780000}"/>
    <cellStyle name="Entrée 8" xfId="16967" hidden="1" xr:uid="{00000000-0005-0000-0000-000071780000}"/>
    <cellStyle name="Entrée 8" xfId="16968" hidden="1" xr:uid="{00000000-0005-0000-0000-000072780000}"/>
    <cellStyle name="Entrée 8" xfId="16971" hidden="1" xr:uid="{00000000-0005-0000-0000-000073780000}"/>
    <cellStyle name="Entrée 8" xfId="17066" hidden="1" xr:uid="{00000000-0005-0000-0000-000074780000}"/>
    <cellStyle name="Entrée 8" xfId="16990" hidden="1" xr:uid="{00000000-0005-0000-0000-000075780000}"/>
    <cellStyle name="Entrée 8" xfId="17002" hidden="1" xr:uid="{00000000-0005-0000-0000-000076780000}"/>
    <cellStyle name="Entrée 8" xfId="17119" hidden="1" xr:uid="{00000000-0005-0000-0000-000077780000}"/>
    <cellStyle name="Entrée 8" xfId="17169" hidden="1" xr:uid="{00000000-0005-0000-0000-000078780000}"/>
    <cellStyle name="Entrée 8" xfId="17219" hidden="1" xr:uid="{00000000-0005-0000-0000-000079780000}"/>
    <cellStyle name="Entrée 8" xfId="17654" hidden="1" xr:uid="{00000000-0005-0000-0000-00007A780000}"/>
    <cellStyle name="Entrée 8" xfId="17705" hidden="1" xr:uid="{00000000-0005-0000-0000-00007B780000}"/>
    <cellStyle name="Entrée 8" xfId="17710" hidden="1" xr:uid="{00000000-0005-0000-0000-00007C780000}"/>
    <cellStyle name="Entrée 8" xfId="17610" hidden="1" xr:uid="{00000000-0005-0000-0000-00007D780000}"/>
    <cellStyle name="Entrée 8" xfId="17616" hidden="1" xr:uid="{00000000-0005-0000-0000-00007E780000}"/>
    <cellStyle name="Entrée 8" xfId="17642" hidden="1" xr:uid="{00000000-0005-0000-0000-00007F780000}"/>
    <cellStyle name="Entrée 8" xfId="17649" hidden="1" xr:uid="{00000000-0005-0000-0000-000080780000}"/>
    <cellStyle name="Entrée 8" xfId="17639" hidden="1" xr:uid="{00000000-0005-0000-0000-000081780000}"/>
    <cellStyle name="Entrée 8" xfId="18019" hidden="1" xr:uid="{00000000-0005-0000-0000-000082780000}"/>
    <cellStyle name="Entrée 8" xfId="16859" hidden="1" xr:uid="{00000000-0005-0000-0000-000083780000}"/>
    <cellStyle name="Entrée 8" xfId="15599" hidden="1" xr:uid="{00000000-0005-0000-0000-000084780000}"/>
    <cellStyle name="Entrée 8" xfId="16807" hidden="1" xr:uid="{00000000-0005-0000-0000-000085780000}"/>
    <cellStyle name="Entrée 8" xfId="15581" hidden="1" xr:uid="{00000000-0005-0000-0000-000086780000}"/>
    <cellStyle name="Entrée 8" xfId="18084" hidden="1" xr:uid="{00000000-0005-0000-0000-000087780000}"/>
    <cellStyle name="Entrée 8" xfId="16811" hidden="1" xr:uid="{00000000-0005-0000-0000-000088780000}"/>
    <cellStyle name="Entrée 8" xfId="15566" hidden="1" xr:uid="{00000000-0005-0000-0000-000089780000}"/>
    <cellStyle name="Entrée 8" xfId="15562" hidden="1" xr:uid="{00000000-0005-0000-0000-00008A780000}"/>
    <cellStyle name="Entrée 8" xfId="15535" hidden="1" xr:uid="{00000000-0005-0000-0000-00008B780000}"/>
    <cellStyle name="Entrée 8" xfId="18120" hidden="1" xr:uid="{00000000-0005-0000-0000-00008C780000}"/>
    <cellStyle name="Entrée 8" xfId="16350" hidden="1" xr:uid="{00000000-0005-0000-0000-00008D780000}"/>
    <cellStyle name="Entrée 8" xfId="15549" hidden="1" xr:uid="{00000000-0005-0000-0000-00008E780000}"/>
    <cellStyle name="Entrée 8" xfId="18174" hidden="1" xr:uid="{00000000-0005-0000-0000-00008F780000}"/>
    <cellStyle name="Entrée 8" xfId="18224" hidden="1" xr:uid="{00000000-0005-0000-0000-000090780000}"/>
    <cellStyle name="Entrée 8" xfId="18274" hidden="1" xr:uid="{00000000-0005-0000-0000-000091780000}"/>
    <cellStyle name="Entrée 8" xfId="18712" hidden="1" xr:uid="{00000000-0005-0000-0000-000092780000}"/>
    <cellStyle name="Entrée 8" xfId="18764" hidden="1" xr:uid="{00000000-0005-0000-0000-000093780000}"/>
    <cellStyle name="Entrée 8" xfId="18769" hidden="1" xr:uid="{00000000-0005-0000-0000-000094780000}"/>
    <cellStyle name="Entrée 8" xfId="18664" hidden="1" xr:uid="{00000000-0005-0000-0000-000095780000}"/>
    <cellStyle name="Entrée 8" xfId="18670" hidden="1" xr:uid="{00000000-0005-0000-0000-000096780000}"/>
    <cellStyle name="Entrée 8" xfId="18699" hidden="1" xr:uid="{00000000-0005-0000-0000-000097780000}"/>
    <cellStyle name="Entrée 8" xfId="18707" hidden="1" xr:uid="{00000000-0005-0000-0000-000098780000}"/>
    <cellStyle name="Entrée 8" xfId="18696" hidden="1" xr:uid="{00000000-0005-0000-0000-000099780000}"/>
    <cellStyle name="Entrée 8" xfId="19084" hidden="1" xr:uid="{00000000-0005-0000-0000-00009A780000}"/>
    <cellStyle name="Entrée 8" xfId="19247" hidden="1" xr:uid="{00000000-0005-0000-0000-00009B780000}"/>
    <cellStyle name="Entrée 8" xfId="19343" hidden="1" xr:uid="{00000000-0005-0000-0000-00009C780000}"/>
    <cellStyle name="Entrée 8" xfId="19299" hidden="1" xr:uid="{00000000-0005-0000-0000-00009D780000}"/>
    <cellStyle name="Entrée 8" xfId="19310" hidden="1" xr:uid="{00000000-0005-0000-0000-00009E780000}"/>
    <cellStyle name="Entrée 8" xfId="19295" hidden="1" xr:uid="{00000000-0005-0000-0000-00009F780000}"/>
    <cellStyle name="Entrée 8" xfId="19303" hidden="1" xr:uid="{00000000-0005-0000-0000-0000A0780000}"/>
    <cellStyle name="Entrée 8" xfId="19304" hidden="1" xr:uid="{00000000-0005-0000-0000-0000A1780000}"/>
    <cellStyle name="Entrée 8" xfId="19307" hidden="1" xr:uid="{00000000-0005-0000-0000-0000A2780000}"/>
    <cellStyle name="Entrée 8" xfId="19402" hidden="1" xr:uid="{00000000-0005-0000-0000-0000A3780000}"/>
    <cellStyle name="Entrée 8" xfId="19326" hidden="1" xr:uid="{00000000-0005-0000-0000-0000A4780000}"/>
    <cellStyle name="Entrée 8" xfId="19338" hidden="1" xr:uid="{00000000-0005-0000-0000-0000A5780000}"/>
    <cellStyle name="Entrée 8" xfId="19455" hidden="1" xr:uid="{00000000-0005-0000-0000-0000A6780000}"/>
    <cellStyle name="Entrée 8" xfId="19505" hidden="1" xr:uid="{00000000-0005-0000-0000-0000A7780000}"/>
    <cellStyle name="Entrée 8" xfId="19555" hidden="1" xr:uid="{00000000-0005-0000-0000-0000A8780000}"/>
    <cellStyle name="Entrée 8" xfId="19989" hidden="1" xr:uid="{00000000-0005-0000-0000-0000A9780000}"/>
    <cellStyle name="Entrée 8" xfId="20040" hidden="1" xr:uid="{00000000-0005-0000-0000-0000AA780000}"/>
    <cellStyle name="Entrée 8" xfId="20045" hidden="1" xr:uid="{00000000-0005-0000-0000-0000AB780000}"/>
    <cellStyle name="Entrée 8" xfId="19946" hidden="1" xr:uid="{00000000-0005-0000-0000-0000AC780000}"/>
    <cellStyle name="Entrée 8" xfId="19952" hidden="1" xr:uid="{00000000-0005-0000-0000-0000AD780000}"/>
    <cellStyle name="Entrée 8" xfId="19978" hidden="1" xr:uid="{00000000-0005-0000-0000-0000AE780000}"/>
    <cellStyle name="Entrée 8" xfId="19985" hidden="1" xr:uid="{00000000-0005-0000-0000-0000AF780000}"/>
    <cellStyle name="Entrée 8" xfId="19975" hidden="1" xr:uid="{00000000-0005-0000-0000-0000B0780000}"/>
    <cellStyle name="Entrée 8" xfId="20354" hidden="1" xr:uid="{00000000-0005-0000-0000-0000B1780000}"/>
    <cellStyle name="Entrée 8" xfId="19195" hidden="1" xr:uid="{00000000-0005-0000-0000-0000B2780000}"/>
    <cellStyle name="Entrée 8" xfId="20406" hidden="1" xr:uid="{00000000-0005-0000-0000-0000B3780000}"/>
    <cellStyle name="Entrée 8" xfId="16482" hidden="1" xr:uid="{00000000-0005-0000-0000-0000B4780000}"/>
    <cellStyle name="Entrée 8" xfId="15681" hidden="1" xr:uid="{00000000-0005-0000-0000-0000B5780000}"/>
    <cellStyle name="Entrée 8" xfId="18082" hidden="1" xr:uid="{00000000-0005-0000-0000-0000B6780000}"/>
    <cellStyle name="Entrée 8" xfId="15570" hidden="1" xr:uid="{00000000-0005-0000-0000-0000B7780000}"/>
    <cellStyle name="Entrée 8" xfId="16824" hidden="1" xr:uid="{00000000-0005-0000-0000-0000B8780000}"/>
    <cellStyle name="Entrée 8" xfId="16818" hidden="1" xr:uid="{00000000-0005-0000-0000-0000B9780000}"/>
    <cellStyle name="Entrée 8" xfId="16806" hidden="1" xr:uid="{00000000-0005-0000-0000-0000BA780000}"/>
    <cellStyle name="Entrée 8" xfId="20450" hidden="1" xr:uid="{00000000-0005-0000-0000-0000BB780000}"/>
    <cellStyle name="Entrée 8" xfId="15600" hidden="1" xr:uid="{00000000-0005-0000-0000-0000BC780000}"/>
    <cellStyle name="Entrée 8" xfId="18066" hidden="1" xr:uid="{00000000-0005-0000-0000-0000BD780000}"/>
    <cellStyle name="Entrée 8" xfId="20504" hidden="1" xr:uid="{00000000-0005-0000-0000-0000BE780000}"/>
    <cellStyle name="Entrée 8" xfId="20554" hidden="1" xr:uid="{00000000-0005-0000-0000-0000BF780000}"/>
    <cellStyle name="Entrée 8" xfId="20604" hidden="1" xr:uid="{00000000-0005-0000-0000-0000C0780000}"/>
    <cellStyle name="Entrée 8" xfId="21041" hidden="1" xr:uid="{00000000-0005-0000-0000-0000C1780000}"/>
    <cellStyle name="Entrée 8" xfId="21093" hidden="1" xr:uid="{00000000-0005-0000-0000-0000C2780000}"/>
    <cellStyle name="Entrée 8" xfId="21098" hidden="1" xr:uid="{00000000-0005-0000-0000-0000C3780000}"/>
    <cellStyle name="Entrée 8" xfId="20995" hidden="1" xr:uid="{00000000-0005-0000-0000-0000C4780000}"/>
    <cellStyle name="Entrée 8" xfId="21001" hidden="1" xr:uid="{00000000-0005-0000-0000-0000C5780000}"/>
    <cellStyle name="Entrée 8" xfId="21029" hidden="1" xr:uid="{00000000-0005-0000-0000-0000C6780000}"/>
    <cellStyle name="Entrée 8" xfId="21036" hidden="1" xr:uid="{00000000-0005-0000-0000-0000C7780000}"/>
    <cellStyle name="Entrée 8" xfId="21026" hidden="1" xr:uid="{00000000-0005-0000-0000-0000C8780000}"/>
    <cellStyle name="Entrée 8" xfId="21410" hidden="1" xr:uid="{00000000-0005-0000-0000-0000C9780000}"/>
    <cellStyle name="Entrée 8" xfId="21568" hidden="1" xr:uid="{00000000-0005-0000-0000-0000CA780000}"/>
    <cellStyle name="Entrée 8" xfId="21664" hidden="1" xr:uid="{00000000-0005-0000-0000-0000CB780000}"/>
    <cellStyle name="Entrée 8" xfId="21620" hidden="1" xr:uid="{00000000-0005-0000-0000-0000CC780000}"/>
    <cellStyle name="Entrée 8" xfId="21631" hidden="1" xr:uid="{00000000-0005-0000-0000-0000CD780000}"/>
    <cellStyle name="Entrée 8" xfId="21616" hidden="1" xr:uid="{00000000-0005-0000-0000-0000CE780000}"/>
    <cellStyle name="Entrée 8" xfId="21624" hidden="1" xr:uid="{00000000-0005-0000-0000-0000CF780000}"/>
    <cellStyle name="Entrée 8" xfId="21625" hidden="1" xr:uid="{00000000-0005-0000-0000-0000D0780000}"/>
    <cellStyle name="Entrée 8" xfId="21628" hidden="1" xr:uid="{00000000-0005-0000-0000-0000D1780000}"/>
    <cellStyle name="Entrée 8" xfId="21723" hidden="1" xr:uid="{00000000-0005-0000-0000-0000D2780000}"/>
    <cellStyle name="Entrée 8" xfId="21647" hidden="1" xr:uid="{00000000-0005-0000-0000-0000D3780000}"/>
    <cellStyle name="Entrée 8" xfId="21659" hidden="1" xr:uid="{00000000-0005-0000-0000-0000D4780000}"/>
    <cellStyle name="Entrée 8" xfId="21776" hidden="1" xr:uid="{00000000-0005-0000-0000-0000D5780000}"/>
    <cellStyle name="Entrée 8" xfId="21826" hidden="1" xr:uid="{00000000-0005-0000-0000-0000D6780000}"/>
    <cellStyle name="Entrée 8" xfId="21876" hidden="1" xr:uid="{00000000-0005-0000-0000-0000D7780000}"/>
    <cellStyle name="Entrée 8" xfId="22311" hidden="1" xr:uid="{00000000-0005-0000-0000-0000D8780000}"/>
    <cellStyle name="Entrée 8" xfId="22362" hidden="1" xr:uid="{00000000-0005-0000-0000-0000D9780000}"/>
    <cellStyle name="Entrée 8" xfId="22367" hidden="1" xr:uid="{00000000-0005-0000-0000-0000DA780000}"/>
    <cellStyle name="Entrée 8" xfId="22267" hidden="1" xr:uid="{00000000-0005-0000-0000-0000DB780000}"/>
    <cellStyle name="Entrée 8" xfId="22273" hidden="1" xr:uid="{00000000-0005-0000-0000-0000DC780000}"/>
    <cellStyle name="Entrée 8" xfId="22299" hidden="1" xr:uid="{00000000-0005-0000-0000-0000DD780000}"/>
    <cellStyle name="Entrée 8" xfId="22306" hidden="1" xr:uid="{00000000-0005-0000-0000-0000DE780000}"/>
    <cellStyle name="Entrée 8" xfId="22296" hidden="1" xr:uid="{00000000-0005-0000-0000-0000DF780000}"/>
    <cellStyle name="Entrée 8" xfId="22676" hidden="1" xr:uid="{00000000-0005-0000-0000-0000E0780000}"/>
    <cellStyle name="Entrée 8" xfId="21516" hidden="1" xr:uid="{00000000-0005-0000-0000-0000E1780000}"/>
    <cellStyle name="Entrée 8" xfId="21565" hidden="1" xr:uid="{00000000-0005-0000-0000-0000E2780000}"/>
    <cellStyle name="Entrée 8" xfId="18073" hidden="1" xr:uid="{00000000-0005-0000-0000-0000E3780000}"/>
    <cellStyle name="Entrée 8" xfId="18226" hidden="1" xr:uid="{00000000-0005-0000-0000-0000E4780000}"/>
    <cellStyle name="Entrée 8" xfId="19178" hidden="1" xr:uid="{00000000-0005-0000-0000-0000E5780000}"/>
    <cellStyle name="Entrée 8" xfId="20606" hidden="1" xr:uid="{00000000-0005-0000-0000-0000E6780000}"/>
    <cellStyle name="Entrée 8" xfId="21475" hidden="1" xr:uid="{00000000-0005-0000-0000-0000E7780000}"/>
    <cellStyle name="Entrée 8" xfId="18325" hidden="1" xr:uid="{00000000-0005-0000-0000-0000E8780000}"/>
    <cellStyle name="Entrée 8" xfId="15544" hidden="1" xr:uid="{00000000-0005-0000-0000-0000E9780000}"/>
    <cellStyle name="Entrée 8" xfId="22765" hidden="1" xr:uid="{00000000-0005-0000-0000-0000EA780000}"/>
    <cellStyle name="Entrée 8" xfId="19184" hidden="1" xr:uid="{00000000-0005-0000-0000-0000EB780000}"/>
    <cellStyle name="Entrée 8" xfId="21472" hidden="1" xr:uid="{00000000-0005-0000-0000-0000EC780000}"/>
    <cellStyle name="Entrée 8" xfId="22819" hidden="1" xr:uid="{00000000-0005-0000-0000-0000ED780000}"/>
    <cellStyle name="Entrée 8" xfId="22869" hidden="1" xr:uid="{00000000-0005-0000-0000-0000EE780000}"/>
    <cellStyle name="Entrée 8" xfId="22919" hidden="1" xr:uid="{00000000-0005-0000-0000-0000EF780000}"/>
    <cellStyle name="Entrée 8" xfId="23353" hidden="1" xr:uid="{00000000-0005-0000-0000-0000F0780000}"/>
    <cellStyle name="Entrée 8" xfId="23405" hidden="1" xr:uid="{00000000-0005-0000-0000-0000F1780000}"/>
    <cellStyle name="Entrée 8" xfId="23410" hidden="1" xr:uid="{00000000-0005-0000-0000-0000F2780000}"/>
    <cellStyle name="Entrée 8" xfId="23308" hidden="1" xr:uid="{00000000-0005-0000-0000-0000F3780000}"/>
    <cellStyle name="Entrée 8" xfId="23314" hidden="1" xr:uid="{00000000-0005-0000-0000-0000F4780000}"/>
    <cellStyle name="Entrée 8" xfId="23342" hidden="1" xr:uid="{00000000-0005-0000-0000-0000F5780000}"/>
    <cellStyle name="Entrée 8" xfId="23348" hidden="1" xr:uid="{00000000-0005-0000-0000-0000F6780000}"/>
    <cellStyle name="Entrée 8" xfId="23339" hidden="1" xr:uid="{00000000-0005-0000-0000-0000F7780000}"/>
    <cellStyle name="Entrée 8" xfId="23718" hidden="1" xr:uid="{00000000-0005-0000-0000-0000F8780000}"/>
    <cellStyle name="Entrée 8" xfId="23869" hidden="1" xr:uid="{00000000-0005-0000-0000-0000F9780000}"/>
    <cellStyle name="Entrée 8" xfId="23964" hidden="1" xr:uid="{00000000-0005-0000-0000-0000FA780000}"/>
    <cellStyle name="Entrée 8" xfId="23920" hidden="1" xr:uid="{00000000-0005-0000-0000-0000FB780000}"/>
    <cellStyle name="Entrée 8" xfId="23931" hidden="1" xr:uid="{00000000-0005-0000-0000-0000FC780000}"/>
    <cellStyle name="Entrée 8" xfId="23916" hidden="1" xr:uid="{00000000-0005-0000-0000-0000FD780000}"/>
    <cellStyle name="Entrée 8" xfId="23924" hidden="1" xr:uid="{00000000-0005-0000-0000-0000FE780000}"/>
    <cellStyle name="Entrée 8" xfId="23925" hidden="1" xr:uid="{00000000-0005-0000-0000-0000FF780000}"/>
    <cellStyle name="Entrée 8" xfId="23928" hidden="1" xr:uid="{00000000-0005-0000-0000-000000790000}"/>
    <cellStyle name="Entrée 8" xfId="24023" hidden="1" xr:uid="{00000000-0005-0000-0000-000001790000}"/>
    <cellStyle name="Entrée 8" xfId="23947" hidden="1" xr:uid="{00000000-0005-0000-0000-000002790000}"/>
    <cellStyle name="Entrée 8" xfId="23959" hidden="1" xr:uid="{00000000-0005-0000-0000-000003790000}"/>
    <cellStyle name="Entrée 8" xfId="24076" hidden="1" xr:uid="{00000000-0005-0000-0000-000004790000}"/>
    <cellStyle name="Entrée 8" xfId="24126" hidden="1" xr:uid="{00000000-0005-0000-0000-000005790000}"/>
    <cellStyle name="Entrée 8" xfId="24176" hidden="1" xr:uid="{00000000-0005-0000-0000-000006790000}"/>
    <cellStyle name="Entrée 8" xfId="24611" hidden="1" xr:uid="{00000000-0005-0000-0000-000007790000}"/>
    <cellStyle name="Entrée 8" xfId="24662" hidden="1" xr:uid="{00000000-0005-0000-0000-000008790000}"/>
    <cellStyle name="Entrée 8" xfId="24667" hidden="1" xr:uid="{00000000-0005-0000-0000-000009790000}"/>
    <cellStyle name="Entrée 8" xfId="24567" hidden="1" xr:uid="{00000000-0005-0000-0000-00000A790000}"/>
    <cellStyle name="Entrée 8" xfId="24573" hidden="1" xr:uid="{00000000-0005-0000-0000-00000B790000}"/>
    <cellStyle name="Entrée 8" xfId="24599" hidden="1" xr:uid="{00000000-0005-0000-0000-00000C790000}"/>
    <cellStyle name="Entrée 8" xfId="24606" hidden="1" xr:uid="{00000000-0005-0000-0000-00000D790000}"/>
    <cellStyle name="Entrée 8" xfId="24596" hidden="1" xr:uid="{00000000-0005-0000-0000-00000E790000}"/>
    <cellStyle name="Entrée 8" xfId="24974" hidden="1" xr:uid="{00000000-0005-0000-0000-00000F790000}"/>
    <cellStyle name="Entrée 8" xfId="23817" hidden="1" xr:uid="{00000000-0005-0000-0000-000010790000}"/>
    <cellStyle name="Entrée 8" xfId="23866" hidden="1" xr:uid="{00000000-0005-0000-0000-000011790000}"/>
    <cellStyle name="Entrée 8" xfId="22726" hidden="1" xr:uid="{00000000-0005-0000-0000-000012790000}"/>
    <cellStyle name="Entrée 8" xfId="23781" hidden="1" xr:uid="{00000000-0005-0000-0000-000013790000}"/>
    <cellStyle name="Entrée 8" xfId="18276" hidden="1" xr:uid="{00000000-0005-0000-0000-000014790000}"/>
    <cellStyle name="Entrée 8" xfId="20799" hidden="1" xr:uid="{00000000-0005-0000-0000-000015790000}"/>
    <cellStyle name="Entrée 8" xfId="19130" hidden="1" xr:uid="{00000000-0005-0000-0000-000016790000}"/>
    <cellStyle name="Entrée 8" xfId="21463" hidden="1" xr:uid="{00000000-0005-0000-0000-000017790000}"/>
    <cellStyle name="Entrée 8" xfId="22723" hidden="1" xr:uid="{00000000-0005-0000-0000-000018790000}"/>
    <cellStyle name="Entrée 8" xfId="25064" hidden="1" xr:uid="{00000000-0005-0000-0000-000019790000}"/>
    <cellStyle name="Entrée 8" xfId="21488" hidden="1" xr:uid="{00000000-0005-0000-0000-00001A790000}"/>
    <cellStyle name="Entrée 8" xfId="22738" hidden="1" xr:uid="{00000000-0005-0000-0000-00001B790000}"/>
    <cellStyle name="Entrée 8" xfId="25118" hidden="1" xr:uid="{00000000-0005-0000-0000-00001C790000}"/>
    <cellStyle name="Entrée 8" xfId="25168" hidden="1" xr:uid="{00000000-0005-0000-0000-00001D790000}"/>
    <cellStyle name="Entrée 8" xfId="25218" hidden="1" xr:uid="{00000000-0005-0000-0000-00001E790000}"/>
    <cellStyle name="Entrée 8" xfId="25649" hidden="1" xr:uid="{00000000-0005-0000-0000-00001F790000}"/>
    <cellStyle name="Entrée 8" xfId="25701" hidden="1" xr:uid="{00000000-0005-0000-0000-000020790000}"/>
    <cellStyle name="Entrée 8" xfId="25706" hidden="1" xr:uid="{00000000-0005-0000-0000-000021790000}"/>
    <cellStyle name="Entrée 8" xfId="25606" hidden="1" xr:uid="{00000000-0005-0000-0000-000022790000}"/>
    <cellStyle name="Entrée 8" xfId="25612" hidden="1" xr:uid="{00000000-0005-0000-0000-000023790000}"/>
    <cellStyle name="Entrée 8" xfId="25639" hidden="1" xr:uid="{00000000-0005-0000-0000-000024790000}"/>
    <cellStyle name="Entrée 8" xfId="25644" hidden="1" xr:uid="{00000000-0005-0000-0000-000025790000}"/>
    <cellStyle name="Entrée 8" xfId="25636" hidden="1" xr:uid="{00000000-0005-0000-0000-000026790000}"/>
    <cellStyle name="Entrée 8" xfId="26012" hidden="1" xr:uid="{00000000-0005-0000-0000-000027790000}"/>
    <cellStyle name="Entrée 8" xfId="26134" hidden="1" xr:uid="{00000000-0005-0000-0000-000028790000}"/>
    <cellStyle name="Entrée 8" xfId="26229" hidden="1" xr:uid="{00000000-0005-0000-0000-000029790000}"/>
    <cellStyle name="Entrée 8" xfId="26185" hidden="1" xr:uid="{00000000-0005-0000-0000-00002A790000}"/>
    <cellStyle name="Entrée 8" xfId="26196" hidden="1" xr:uid="{00000000-0005-0000-0000-00002B790000}"/>
    <cellStyle name="Entrée 8" xfId="26181" hidden="1" xr:uid="{00000000-0005-0000-0000-00002C790000}"/>
    <cellStyle name="Entrée 8" xfId="26189" hidden="1" xr:uid="{00000000-0005-0000-0000-00002D790000}"/>
    <cellStyle name="Entrée 8" xfId="26190" hidden="1" xr:uid="{00000000-0005-0000-0000-00002E790000}"/>
    <cellStyle name="Entrée 8" xfId="26193" hidden="1" xr:uid="{00000000-0005-0000-0000-00002F790000}"/>
    <cellStyle name="Entrée 8" xfId="26288" hidden="1" xr:uid="{00000000-0005-0000-0000-000030790000}"/>
    <cellStyle name="Entrée 8" xfId="26212" hidden="1" xr:uid="{00000000-0005-0000-0000-000031790000}"/>
    <cellStyle name="Entrée 8" xfId="26224" hidden="1" xr:uid="{00000000-0005-0000-0000-000032790000}"/>
    <cellStyle name="Entrée 8" xfId="26341" hidden="1" xr:uid="{00000000-0005-0000-0000-000033790000}"/>
    <cellStyle name="Entrée 8" xfId="26391" hidden="1" xr:uid="{00000000-0005-0000-0000-000034790000}"/>
    <cellStyle name="Entrée 8" xfId="26441" hidden="1" xr:uid="{00000000-0005-0000-0000-000035790000}"/>
    <cellStyle name="Entrée 8" xfId="26875" hidden="1" xr:uid="{00000000-0005-0000-0000-000036790000}"/>
    <cellStyle name="Entrée 8" xfId="26926" hidden="1" xr:uid="{00000000-0005-0000-0000-000037790000}"/>
    <cellStyle name="Entrée 8" xfId="26931" hidden="1" xr:uid="{00000000-0005-0000-0000-000038790000}"/>
    <cellStyle name="Entrée 8" xfId="26832" hidden="1" xr:uid="{00000000-0005-0000-0000-000039790000}"/>
    <cellStyle name="Entrée 8" xfId="26838" hidden="1" xr:uid="{00000000-0005-0000-0000-00003A790000}"/>
    <cellStyle name="Entrée 8" xfId="26864" hidden="1" xr:uid="{00000000-0005-0000-0000-00003B790000}"/>
    <cellStyle name="Entrée 8" xfId="26870" hidden="1" xr:uid="{00000000-0005-0000-0000-00003C790000}"/>
    <cellStyle name="Entrée 8" xfId="26861" hidden="1" xr:uid="{00000000-0005-0000-0000-00003D790000}"/>
    <cellStyle name="Entrée 8" xfId="27236" hidden="1" xr:uid="{00000000-0005-0000-0000-00003E790000}"/>
    <cellStyle name="Entrée 8" xfId="26083" hidden="1" xr:uid="{00000000-0005-0000-0000-00003F790000}"/>
    <cellStyle name="Entrée 8" xfId="26131" hidden="1" xr:uid="{00000000-0005-0000-0000-000040790000}"/>
    <cellStyle name="Entrée 8" xfId="21476" hidden="1" xr:uid="{00000000-0005-0000-0000-000041790000}"/>
    <cellStyle name="Entrée 8" xfId="22921" hidden="1" xr:uid="{00000000-0005-0000-0000-000042790000}"/>
    <cellStyle name="Entrée 8" xfId="25037" hidden="1" xr:uid="{00000000-0005-0000-0000-000043790000}"/>
    <cellStyle name="Entrée 8" xfId="25220" hidden="1" xr:uid="{00000000-0005-0000-0000-000044790000}"/>
    <cellStyle name="Entrée 8" xfId="26064" hidden="1" xr:uid="{00000000-0005-0000-0000-000045790000}"/>
    <cellStyle name="Entrée 8" xfId="23018" hidden="1" xr:uid="{00000000-0005-0000-0000-000046790000}"/>
    <cellStyle name="Entrée 8" xfId="20405" hidden="1" xr:uid="{00000000-0005-0000-0000-000047790000}"/>
    <cellStyle name="Entrée 8" xfId="27300" hidden="1" xr:uid="{00000000-0005-0000-0000-000048790000}"/>
    <cellStyle name="Entrée 8" xfId="25042" hidden="1" xr:uid="{00000000-0005-0000-0000-000049790000}"/>
    <cellStyle name="Entrée 8" xfId="26061" hidden="1" xr:uid="{00000000-0005-0000-0000-00004A790000}"/>
    <cellStyle name="Entrée 8" xfId="27353" hidden="1" xr:uid="{00000000-0005-0000-0000-00004B790000}"/>
    <cellStyle name="Entrée 8" xfId="27402" hidden="1" xr:uid="{00000000-0005-0000-0000-00004C790000}"/>
    <cellStyle name="Entrée 8" xfId="27451" hidden="1" xr:uid="{00000000-0005-0000-0000-00004D790000}"/>
    <cellStyle name="Entrée 8" xfId="27880" hidden="1" xr:uid="{00000000-0005-0000-0000-00004E790000}"/>
    <cellStyle name="Entrée 8" xfId="27931" hidden="1" xr:uid="{00000000-0005-0000-0000-00004F790000}"/>
    <cellStyle name="Entrée 8" xfId="27936" hidden="1" xr:uid="{00000000-0005-0000-0000-000050790000}"/>
    <cellStyle name="Entrée 8" xfId="27838" hidden="1" xr:uid="{00000000-0005-0000-0000-000051790000}"/>
    <cellStyle name="Entrée 8" xfId="27844" hidden="1" xr:uid="{00000000-0005-0000-0000-000052790000}"/>
    <cellStyle name="Entrée 8" xfId="27870" hidden="1" xr:uid="{00000000-0005-0000-0000-000053790000}"/>
    <cellStyle name="Entrée 8" xfId="27876" hidden="1" xr:uid="{00000000-0005-0000-0000-000054790000}"/>
    <cellStyle name="Entrée 8" xfId="27867" hidden="1" xr:uid="{00000000-0005-0000-0000-000055790000}"/>
    <cellStyle name="Entrée 8" xfId="28241" hidden="1" xr:uid="{00000000-0005-0000-0000-000056790000}"/>
    <cellStyle name="Entrée 8" xfId="28341" hidden="1" xr:uid="{00000000-0005-0000-0000-000057790000}"/>
    <cellStyle name="Entrée 8" xfId="28435" hidden="1" xr:uid="{00000000-0005-0000-0000-000058790000}"/>
    <cellStyle name="Entrée 8" xfId="28392" hidden="1" xr:uid="{00000000-0005-0000-0000-000059790000}"/>
    <cellStyle name="Entrée 8" xfId="28403" hidden="1" xr:uid="{00000000-0005-0000-0000-00005A790000}"/>
    <cellStyle name="Entrée 8" xfId="28388" hidden="1" xr:uid="{00000000-0005-0000-0000-00005B790000}"/>
    <cellStyle name="Entrée 8" xfId="28396" hidden="1" xr:uid="{00000000-0005-0000-0000-00005C790000}"/>
    <cellStyle name="Entrée 8" xfId="28397" hidden="1" xr:uid="{00000000-0005-0000-0000-00005D790000}"/>
    <cellStyle name="Entrée 8" xfId="28400" hidden="1" xr:uid="{00000000-0005-0000-0000-00005E790000}"/>
    <cellStyle name="Entrée 8" xfId="28494" hidden="1" xr:uid="{00000000-0005-0000-0000-00005F790000}"/>
    <cellStyle name="Entrée 8" xfId="28419" hidden="1" xr:uid="{00000000-0005-0000-0000-000060790000}"/>
    <cellStyle name="Entrée 8" xfId="28431" hidden="1" xr:uid="{00000000-0005-0000-0000-000061790000}"/>
    <cellStyle name="Entrée 8" xfId="28547" hidden="1" xr:uid="{00000000-0005-0000-0000-000062790000}"/>
    <cellStyle name="Entrée 8" xfId="28597" hidden="1" xr:uid="{00000000-0005-0000-0000-000063790000}"/>
    <cellStyle name="Entrée 8" xfId="28647" hidden="1" xr:uid="{00000000-0005-0000-0000-000064790000}"/>
    <cellStyle name="Entrée 8" xfId="29080" hidden="1" xr:uid="{00000000-0005-0000-0000-000065790000}"/>
    <cellStyle name="Entrée 8" xfId="29131" hidden="1" xr:uid="{00000000-0005-0000-0000-000066790000}"/>
    <cellStyle name="Entrée 8" xfId="29136" hidden="1" xr:uid="{00000000-0005-0000-0000-000067790000}"/>
    <cellStyle name="Entrée 8" xfId="29038" hidden="1" xr:uid="{00000000-0005-0000-0000-000068790000}"/>
    <cellStyle name="Entrée 8" xfId="29044" hidden="1" xr:uid="{00000000-0005-0000-0000-000069790000}"/>
    <cellStyle name="Entrée 8" xfId="29070" hidden="1" xr:uid="{00000000-0005-0000-0000-00006A790000}"/>
    <cellStyle name="Entrée 8" xfId="29076" hidden="1" xr:uid="{00000000-0005-0000-0000-00006B790000}"/>
    <cellStyle name="Entrée 8" xfId="29067" hidden="1" xr:uid="{00000000-0005-0000-0000-00006C790000}"/>
    <cellStyle name="Entrée 8" xfId="29441" hidden="1" xr:uid="{00000000-0005-0000-0000-00006D790000}"/>
    <cellStyle name="Entrée 8" xfId="28291" hidden="1" xr:uid="{00000000-0005-0000-0000-00006E790000}"/>
    <cellStyle name="Entrée 8" xfId="29494" hidden="1" xr:uid="{00000000-0005-0000-0000-00006F790000}"/>
    <cellStyle name="Entrée 8" xfId="29577" hidden="1" xr:uid="{00000000-0005-0000-0000-000070790000}"/>
    <cellStyle name="Entrée 8" xfId="29537" hidden="1" xr:uid="{00000000-0005-0000-0000-000071790000}"/>
    <cellStyle name="Entrée 8" xfId="29546" hidden="1" xr:uid="{00000000-0005-0000-0000-000072790000}"/>
    <cellStyle name="Entrée 8" xfId="29533" hidden="1" xr:uid="{00000000-0005-0000-0000-000073790000}"/>
    <cellStyle name="Entrée 8" xfId="29539" hidden="1" xr:uid="{00000000-0005-0000-0000-000074790000}"/>
    <cellStyle name="Entrée 8" xfId="29540" hidden="1" xr:uid="{00000000-0005-0000-0000-000075790000}"/>
    <cellStyle name="Entrée 8" xfId="29543" hidden="1" xr:uid="{00000000-0005-0000-0000-000076790000}"/>
    <cellStyle name="Entrée 8" xfId="29636" hidden="1" xr:uid="{00000000-0005-0000-0000-000077790000}"/>
    <cellStyle name="Entrée 8" xfId="29562" hidden="1" xr:uid="{00000000-0005-0000-0000-000078790000}"/>
    <cellStyle name="Entrée 8" xfId="29573" hidden="1" xr:uid="{00000000-0005-0000-0000-000079790000}"/>
    <cellStyle name="Entrée 8" xfId="29689" hidden="1" xr:uid="{00000000-0005-0000-0000-00007A790000}"/>
    <cellStyle name="Entrée 8" xfId="29738" hidden="1" xr:uid="{00000000-0005-0000-0000-00007B790000}"/>
    <cellStyle name="Entrée 8" xfId="29787" hidden="1" xr:uid="{00000000-0005-0000-0000-00007C790000}"/>
    <cellStyle name="Entrée 8" xfId="30212" hidden="1" xr:uid="{00000000-0005-0000-0000-00007D790000}"/>
    <cellStyle name="Entrée 8" xfId="30263" hidden="1" xr:uid="{00000000-0005-0000-0000-00007E790000}"/>
    <cellStyle name="Entrée 8" xfId="30268" hidden="1" xr:uid="{00000000-0005-0000-0000-00007F790000}"/>
    <cellStyle name="Entrée 8" xfId="30171" hidden="1" xr:uid="{00000000-0005-0000-0000-000080790000}"/>
    <cellStyle name="Entrée 8" xfId="30177" hidden="1" xr:uid="{00000000-0005-0000-0000-000081790000}"/>
    <cellStyle name="Entrée 8" xfId="30203" hidden="1" xr:uid="{00000000-0005-0000-0000-000082790000}"/>
    <cellStyle name="Entrée 8" xfId="30208" hidden="1" xr:uid="{00000000-0005-0000-0000-000083790000}"/>
    <cellStyle name="Entrée 8" xfId="30200" hidden="1" xr:uid="{00000000-0005-0000-0000-000084790000}"/>
    <cellStyle name="Entrée 8" xfId="30573" hidden="1" xr:uid="{00000000-0005-0000-0000-000085790000}"/>
    <cellStyle name="Entrée 8" xfId="30673" hidden="1" xr:uid="{00000000-0005-0000-0000-000086790000}"/>
    <cellStyle name="Entrée 8" xfId="30767" hidden="1" xr:uid="{00000000-0005-0000-0000-000087790000}"/>
    <cellStyle name="Entrée 8" xfId="30724" hidden="1" xr:uid="{00000000-0005-0000-0000-000088790000}"/>
    <cellStyle name="Entrée 8" xfId="30735" hidden="1" xr:uid="{00000000-0005-0000-0000-000089790000}"/>
    <cellStyle name="Entrée 8" xfId="30720" hidden="1" xr:uid="{00000000-0005-0000-0000-00008A790000}"/>
    <cellStyle name="Entrée 8" xfId="30728" hidden="1" xr:uid="{00000000-0005-0000-0000-00008B790000}"/>
    <cellStyle name="Entrée 8" xfId="30729" hidden="1" xr:uid="{00000000-0005-0000-0000-00008C790000}"/>
    <cellStyle name="Entrée 8" xfId="30732" hidden="1" xr:uid="{00000000-0005-0000-0000-00008D790000}"/>
    <cellStyle name="Entrée 8" xfId="30826" hidden="1" xr:uid="{00000000-0005-0000-0000-00008E790000}"/>
    <cellStyle name="Entrée 8" xfId="30751" hidden="1" xr:uid="{00000000-0005-0000-0000-00008F790000}"/>
    <cellStyle name="Entrée 8" xfId="30763" hidden="1" xr:uid="{00000000-0005-0000-0000-000090790000}"/>
    <cellStyle name="Entrée 8" xfId="30879" hidden="1" xr:uid="{00000000-0005-0000-0000-000091790000}"/>
    <cellStyle name="Entrée 8" xfId="30929" hidden="1" xr:uid="{00000000-0005-0000-0000-000092790000}"/>
    <cellStyle name="Entrée 8" xfId="30979" hidden="1" xr:uid="{00000000-0005-0000-0000-000093790000}"/>
    <cellStyle name="Entrée 8" xfId="31412" hidden="1" xr:uid="{00000000-0005-0000-0000-000094790000}"/>
    <cellStyle name="Entrée 8" xfId="31463" hidden="1" xr:uid="{00000000-0005-0000-0000-000095790000}"/>
    <cellStyle name="Entrée 8" xfId="31468" hidden="1" xr:uid="{00000000-0005-0000-0000-000096790000}"/>
    <cellStyle name="Entrée 8" xfId="31370" hidden="1" xr:uid="{00000000-0005-0000-0000-000097790000}"/>
    <cellStyle name="Entrée 8" xfId="31376" hidden="1" xr:uid="{00000000-0005-0000-0000-000098790000}"/>
    <cellStyle name="Entrée 8" xfId="31402" hidden="1" xr:uid="{00000000-0005-0000-0000-000099790000}"/>
    <cellStyle name="Entrée 8" xfId="31408" hidden="1" xr:uid="{00000000-0005-0000-0000-00009A790000}"/>
    <cellStyle name="Entrée 8" xfId="31399" hidden="1" xr:uid="{00000000-0005-0000-0000-00009B790000}"/>
    <cellStyle name="Entrée 8" xfId="31773" hidden="1" xr:uid="{00000000-0005-0000-0000-00009C790000}"/>
    <cellStyle name="Entrée 8" xfId="30623" xr:uid="{00000000-0005-0000-0000-00009D790000}"/>
    <cellStyle name="Entrée 9" xfId="123" hidden="1" xr:uid="{00000000-0005-0000-0000-00009E790000}"/>
    <cellStyle name="Entrée 9" xfId="229" hidden="1" xr:uid="{00000000-0005-0000-0000-00009F790000}"/>
    <cellStyle name="Entrée 9" xfId="319" hidden="1" xr:uid="{00000000-0005-0000-0000-0000A0790000}"/>
    <cellStyle name="Entrée 9" xfId="369" hidden="1" xr:uid="{00000000-0005-0000-0000-0000A1790000}"/>
    <cellStyle name="Entrée 9" xfId="419" hidden="1" xr:uid="{00000000-0005-0000-0000-0000A2790000}"/>
    <cellStyle name="Entrée 9" xfId="469" hidden="1" xr:uid="{00000000-0005-0000-0000-0000A3790000}"/>
    <cellStyle name="Entrée 9" xfId="518" hidden="1" xr:uid="{00000000-0005-0000-0000-0000A4790000}"/>
    <cellStyle name="Entrée 9" xfId="567" hidden="1" xr:uid="{00000000-0005-0000-0000-0000A5790000}"/>
    <cellStyle name="Entrée 9" xfId="614" hidden="1" xr:uid="{00000000-0005-0000-0000-0000A6790000}"/>
    <cellStyle name="Entrée 9" xfId="661" hidden="1" xr:uid="{00000000-0005-0000-0000-0000A7790000}"/>
    <cellStyle name="Entrée 9" xfId="706" hidden="1" xr:uid="{00000000-0005-0000-0000-0000A8790000}"/>
    <cellStyle name="Entrée 9" xfId="745" hidden="1" xr:uid="{00000000-0005-0000-0000-0000A9790000}"/>
    <cellStyle name="Entrée 9" xfId="782" hidden="1" xr:uid="{00000000-0005-0000-0000-0000AA790000}"/>
    <cellStyle name="Entrée 9" xfId="816" hidden="1" xr:uid="{00000000-0005-0000-0000-0000AB790000}"/>
    <cellStyle name="Entrée 9" xfId="881" hidden="1" xr:uid="{00000000-0005-0000-0000-0000AC790000}"/>
    <cellStyle name="Entrée 9" xfId="965" hidden="1" xr:uid="{00000000-0005-0000-0000-0000AD790000}"/>
    <cellStyle name="Entrée 9" xfId="1028" hidden="1" xr:uid="{00000000-0005-0000-0000-0000AE790000}"/>
    <cellStyle name="Entrée 9" xfId="1074" hidden="1" xr:uid="{00000000-0005-0000-0000-0000AF790000}"/>
    <cellStyle name="Entrée 9" xfId="1118" hidden="1" xr:uid="{00000000-0005-0000-0000-0000B0790000}"/>
    <cellStyle name="Entrée 9" xfId="1157" hidden="1" xr:uid="{00000000-0005-0000-0000-0000B1790000}"/>
    <cellStyle name="Entrée 9" xfId="1193" hidden="1" xr:uid="{00000000-0005-0000-0000-0000B2790000}"/>
    <cellStyle name="Entrée 9" xfId="1228" hidden="1" xr:uid="{00000000-0005-0000-0000-0000B3790000}"/>
    <cellStyle name="Entrée 9" xfId="1252" hidden="1" xr:uid="{00000000-0005-0000-0000-0000B4790000}"/>
    <cellStyle name="Entrée 9" xfId="1499" hidden="1" xr:uid="{00000000-0005-0000-0000-0000B5790000}"/>
    <cellStyle name="Entrée 9" xfId="1605" hidden="1" xr:uid="{00000000-0005-0000-0000-0000B6790000}"/>
    <cellStyle name="Entrée 9" xfId="1695" hidden="1" xr:uid="{00000000-0005-0000-0000-0000B7790000}"/>
    <cellStyle name="Entrée 9" xfId="1745" hidden="1" xr:uid="{00000000-0005-0000-0000-0000B8790000}"/>
    <cellStyle name="Entrée 9" xfId="1795" hidden="1" xr:uid="{00000000-0005-0000-0000-0000B9790000}"/>
    <cellStyle name="Entrée 9" xfId="1845" hidden="1" xr:uid="{00000000-0005-0000-0000-0000BA790000}"/>
    <cellStyle name="Entrée 9" xfId="1894" hidden="1" xr:uid="{00000000-0005-0000-0000-0000BB790000}"/>
    <cellStyle name="Entrée 9" xfId="1943" hidden="1" xr:uid="{00000000-0005-0000-0000-0000BC790000}"/>
    <cellStyle name="Entrée 9" xfId="1990" hidden="1" xr:uid="{00000000-0005-0000-0000-0000BD790000}"/>
    <cellStyle name="Entrée 9" xfId="2037" hidden="1" xr:uid="{00000000-0005-0000-0000-0000BE790000}"/>
    <cellStyle name="Entrée 9" xfId="2082" hidden="1" xr:uid="{00000000-0005-0000-0000-0000BF790000}"/>
    <cellStyle name="Entrée 9" xfId="2121" hidden="1" xr:uid="{00000000-0005-0000-0000-0000C0790000}"/>
    <cellStyle name="Entrée 9" xfId="2158" hidden="1" xr:uid="{00000000-0005-0000-0000-0000C1790000}"/>
    <cellStyle name="Entrée 9" xfId="2192" hidden="1" xr:uid="{00000000-0005-0000-0000-0000C2790000}"/>
    <cellStyle name="Entrée 9" xfId="2257" hidden="1" xr:uid="{00000000-0005-0000-0000-0000C3790000}"/>
    <cellStyle name="Entrée 9" xfId="2341" hidden="1" xr:uid="{00000000-0005-0000-0000-0000C4790000}"/>
    <cellStyle name="Entrée 9" xfId="2404" hidden="1" xr:uid="{00000000-0005-0000-0000-0000C5790000}"/>
    <cellStyle name="Entrée 9" xfId="2450" hidden="1" xr:uid="{00000000-0005-0000-0000-0000C6790000}"/>
    <cellStyle name="Entrée 9" xfId="2494" hidden="1" xr:uid="{00000000-0005-0000-0000-0000C7790000}"/>
    <cellStyle name="Entrée 9" xfId="2533" hidden="1" xr:uid="{00000000-0005-0000-0000-0000C8790000}"/>
    <cellStyle name="Entrée 9" xfId="2569" hidden="1" xr:uid="{00000000-0005-0000-0000-0000C9790000}"/>
    <cellStyle name="Entrée 9" xfId="2604" hidden="1" xr:uid="{00000000-0005-0000-0000-0000CA790000}"/>
    <cellStyle name="Entrée 9" xfId="2627" hidden="1" xr:uid="{00000000-0005-0000-0000-0000CB790000}"/>
    <cellStyle name="Entrée 9" xfId="1426" hidden="1" xr:uid="{00000000-0005-0000-0000-0000CC790000}"/>
    <cellStyle name="Entrée 9" xfId="1475" hidden="1" xr:uid="{00000000-0005-0000-0000-0000CD790000}"/>
    <cellStyle name="Entrée 9" xfId="2800" hidden="1" xr:uid="{00000000-0005-0000-0000-0000CE790000}"/>
    <cellStyle name="Entrée 9" xfId="2890" hidden="1" xr:uid="{00000000-0005-0000-0000-0000CF790000}"/>
    <cellStyle name="Entrée 9" xfId="2939" hidden="1" xr:uid="{00000000-0005-0000-0000-0000D0790000}"/>
    <cellStyle name="Entrée 9" xfId="2989" hidden="1" xr:uid="{00000000-0005-0000-0000-0000D1790000}"/>
    <cellStyle name="Entrée 9" xfId="3039" hidden="1" xr:uid="{00000000-0005-0000-0000-0000D2790000}"/>
    <cellStyle name="Entrée 9" xfId="3088" hidden="1" xr:uid="{00000000-0005-0000-0000-0000D3790000}"/>
    <cellStyle name="Entrée 9" xfId="3137" hidden="1" xr:uid="{00000000-0005-0000-0000-0000D4790000}"/>
    <cellStyle name="Entrée 9" xfId="3184" hidden="1" xr:uid="{00000000-0005-0000-0000-0000D5790000}"/>
    <cellStyle name="Entrée 9" xfId="3231" hidden="1" xr:uid="{00000000-0005-0000-0000-0000D6790000}"/>
    <cellStyle name="Entrée 9" xfId="3276" hidden="1" xr:uid="{00000000-0005-0000-0000-0000D7790000}"/>
    <cellStyle name="Entrée 9" xfId="3315" hidden="1" xr:uid="{00000000-0005-0000-0000-0000D8790000}"/>
    <cellStyle name="Entrée 9" xfId="3352" hidden="1" xr:uid="{00000000-0005-0000-0000-0000D9790000}"/>
    <cellStyle name="Entrée 9" xfId="3386" hidden="1" xr:uid="{00000000-0005-0000-0000-0000DA790000}"/>
    <cellStyle name="Entrée 9" xfId="3450" hidden="1" xr:uid="{00000000-0005-0000-0000-0000DB790000}"/>
    <cellStyle name="Entrée 9" xfId="3534" hidden="1" xr:uid="{00000000-0005-0000-0000-0000DC790000}"/>
    <cellStyle name="Entrée 9" xfId="3596" hidden="1" xr:uid="{00000000-0005-0000-0000-0000DD790000}"/>
    <cellStyle name="Entrée 9" xfId="3642" hidden="1" xr:uid="{00000000-0005-0000-0000-0000DE790000}"/>
    <cellStyle name="Entrée 9" xfId="3686" hidden="1" xr:uid="{00000000-0005-0000-0000-0000DF790000}"/>
    <cellStyle name="Entrée 9" xfId="3725" hidden="1" xr:uid="{00000000-0005-0000-0000-0000E0790000}"/>
    <cellStyle name="Entrée 9" xfId="3761" hidden="1" xr:uid="{00000000-0005-0000-0000-0000E1790000}"/>
    <cellStyle name="Entrée 9" xfId="3796" hidden="1" xr:uid="{00000000-0005-0000-0000-0000E2790000}"/>
    <cellStyle name="Entrée 9" xfId="3818" hidden="1" xr:uid="{00000000-0005-0000-0000-0000E3790000}"/>
    <cellStyle name="Entrée 9" xfId="2698" hidden="1" xr:uid="{00000000-0005-0000-0000-0000E4790000}"/>
    <cellStyle name="Entrée 9" xfId="2717" hidden="1" xr:uid="{00000000-0005-0000-0000-0000E5790000}"/>
    <cellStyle name="Entrée 9" xfId="4000" hidden="1" xr:uid="{00000000-0005-0000-0000-0000E6790000}"/>
    <cellStyle name="Entrée 9" xfId="4050" hidden="1" xr:uid="{00000000-0005-0000-0000-0000E7790000}"/>
    <cellStyle name="Entrée 9" xfId="4100" hidden="1" xr:uid="{00000000-0005-0000-0000-0000E8790000}"/>
    <cellStyle name="Entrée 9" xfId="4150" hidden="1" xr:uid="{00000000-0005-0000-0000-0000E9790000}"/>
    <cellStyle name="Entrée 9" xfId="4199" hidden="1" xr:uid="{00000000-0005-0000-0000-0000EA790000}"/>
    <cellStyle name="Entrée 9" xfId="4248" hidden="1" xr:uid="{00000000-0005-0000-0000-0000EB790000}"/>
    <cellStyle name="Entrée 9" xfId="4295" hidden="1" xr:uid="{00000000-0005-0000-0000-0000EC790000}"/>
    <cellStyle name="Entrée 9" xfId="4342" hidden="1" xr:uid="{00000000-0005-0000-0000-0000ED790000}"/>
    <cellStyle name="Entrée 9" xfId="4387" hidden="1" xr:uid="{00000000-0005-0000-0000-0000EE790000}"/>
    <cellStyle name="Entrée 9" xfId="4426" hidden="1" xr:uid="{00000000-0005-0000-0000-0000EF790000}"/>
    <cellStyle name="Entrée 9" xfId="4463" hidden="1" xr:uid="{00000000-0005-0000-0000-0000F0790000}"/>
    <cellStyle name="Entrée 9" xfId="4497" hidden="1" xr:uid="{00000000-0005-0000-0000-0000F1790000}"/>
    <cellStyle name="Entrée 9" xfId="4556" hidden="1" xr:uid="{00000000-0005-0000-0000-0000F2790000}"/>
    <cellStyle name="Entrée 9" xfId="4639" hidden="1" xr:uid="{00000000-0005-0000-0000-0000F3790000}"/>
    <cellStyle name="Entrée 9" xfId="4700" hidden="1" xr:uid="{00000000-0005-0000-0000-0000F4790000}"/>
    <cellStyle name="Entrée 9" xfId="4746" hidden="1" xr:uid="{00000000-0005-0000-0000-0000F5790000}"/>
    <cellStyle name="Entrée 9" xfId="4790" hidden="1" xr:uid="{00000000-0005-0000-0000-0000F6790000}"/>
    <cellStyle name="Entrée 9" xfId="4829" hidden="1" xr:uid="{00000000-0005-0000-0000-0000F7790000}"/>
    <cellStyle name="Entrée 9" xfId="4865" hidden="1" xr:uid="{00000000-0005-0000-0000-0000F8790000}"/>
    <cellStyle name="Entrée 9" xfId="4900" hidden="1" xr:uid="{00000000-0005-0000-0000-0000F9790000}"/>
    <cellStyle name="Entrée 9" xfId="4918" hidden="1" xr:uid="{00000000-0005-0000-0000-0000FA790000}"/>
    <cellStyle name="Entrée 9" xfId="3928" hidden="1" xr:uid="{00000000-0005-0000-0000-0000FB790000}"/>
    <cellStyle name="Entrée 9" xfId="3883" hidden="1" xr:uid="{00000000-0005-0000-0000-0000FC790000}"/>
    <cellStyle name="Entrée 9" xfId="5011" hidden="1" xr:uid="{00000000-0005-0000-0000-0000FD790000}"/>
    <cellStyle name="Entrée 9" xfId="5100" hidden="1" xr:uid="{00000000-0005-0000-0000-0000FE790000}"/>
    <cellStyle name="Entrée 9" xfId="5149" hidden="1" xr:uid="{00000000-0005-0000-0000-0000FF790000}"/>
    <cellStyle name="Entrée 9" xfId="5199" hidden="1" xr:uid="{00000000-0005-0000-0000-0000007A0000}"/>
    <cellStyle name="Entrée 9" xfId="5249" hidden="1" xr:uid="{00000000-0005-0000-0000-0000017A0000}"/>
    <cellStyle name="Entrée 9" xfId="5298" hidden="1" xr:uid="{00000000-0005-0000-0000-0000027A0000}"/>
    <cellStyle name="Entrée 9" xfId="5347" hidden="1" xr:uid="{00000000-0005-0000-0000-0000037A0000}"/>
    <cellStyle name="Entrée 9" xfId="5394" hidden="1" xr:uid="{00000000-0005-0000-0000-0000047A0000}"/>
    <cellStyle name="Entrée 9" xfId="5441" hidden="1" xr:uid="{00000000-0005-0000-0000-0000057A0000}"/>
    <cellStyle name="Entrée 9" xfId="5486" hidden="1" xr:uid="{00000000-0005-0000-0000-0000067A0000}"/>
    <cellStyle name="Entrée 9" xfId="5525" hidden="1" xr:uid="{00000000-0005-0000-0000-0000077A0000}"/>
    <cellStyle name="Entrée 9" xfId="5562" hidden="1" xr:uid="{00000000-0005-0000-0000-0000087A0000}"/>
    <cellStyle name="Entrée 9" xfId="5596" hidden="1" xr:uid="{00000000-0005-0000-0000-0000097A0000}"/>
    <cellStyle name="Entrée 9" xfId="5655" hidden="1" xr:uid="{00000000-0005-0000-0000-00000A7A0000}"/>
    <cellStyle name="Entrée 9" xfId="5737" hidden="1" xr:uid="{00000000-0005-0000-0000-00000B7A0000}"/>
    <cellStyle name="Entrée 9" xfId="5797" hidden="1" xr:uid="{00000000-0005-0000-0000-00000C7A0000}"/>
    <cellStyle name="Entrée 9" xfId="5843" hidden="1" xr:uid="{00000000-0005-0000-0000-00000D7A0000}"/>
    <cellStyle name="Entrée 9" xfId="5887" hidden="1" xr:uid="{00000000-0005-0000-0000-00000E7A0000}"/>
    <cellStyle name="Entrée 9" xfId="5926" hidden="1" xr:uid="{00000000-0005-0000-0000-00000F7A0000}"/>
    <cellStyle name="Entrée 9" xfId="5962" hidden="1" xr:uid="{00000000-0005-0000-0000-0000107A0000}"/>
    <cellStyle name="Entrée 9" xfId="5997" hidden="1" xr:uid="{00000000-0005-0000-0000-0000117A0000}"/>
    <cellStyle name="Entrée 9" xfId="6015" hidden="1" xr:uid="{00000000-0005-0000-0000-0000127A0000}"/>
    <cellStyle name="Entrée 9" xfId="6182" hidden="1" xr:uid="{00000000-0005-0000-0000-0000137A0000}"/>
    <cellStyle name="Entrée 9" xfId="6288" hidden="1" xr:uid="{00000000-0005-0000-0000-0000147A0000}"/>
    <cellStyle name="Entrée 9" xfId="6378" hidden="1" xr:uid="{00000000-0005-0000-0000-0000157A0000}"/>
    <cellStyle name="Entrée 9" xfId="6428" hidden="1" xr:uid="{00000000-0005-0000-0000-0000167A0000}"/>
    <cellStyle name="Entrée 9" xfId="6478" hidden="1" xr:uid="{00000000-0005-0000-0000-0000177A0000}"/>
    <cellStyle name="Entrée 9" xfId="6528" hidden="1" xr:uid="{00000000-0005-0000-0000-0000187A0000}"/>
    <cellStyle name="Entrée 9" xfId="6577" hidden="1" xr:uid="{00000000-0005-0000-0000-0000197A0000}"/>
    <cellStyle name="Entrée 9" xfId="6626" hidden="1" xr:uid="{00000000-0005-0000-0000-00001A7A0000}"/>
    <cellStyle name="Entrée 9" xfId="6673" hidden="1" xr:uid="{00000000-0005-0000-0000-00001B7A0000}"/>
    <cellStyle name="Entrée 9" xfId="6720" hidden="1" xr:uid="{00000000-0005-0000-0000-00001C7A0000}"/>
    <cellStyle name="Entrée 9" xfId="6765" hidden="1" xr:uid="{00000000-0005-0000-0000-00001D7A0000}"/>
    <cellStyle name="Entrée 9" xfId="6804" hidden="1" xr:uid="{00000000-0005-0000-0000-00001E7A0000}"/>
    <cellStyle name="Entrée 9" xfId="6841" hidden="1" xr:uid="{00000000-0005-0000-0000-00001F7A0000}"/>
    <cellStyle name="Entrée 9" xfId="6875" hidden="1" xr:uid="{00000000-0005-0000-0000-0000207A0000}"/>
    <cellStyle name="Entrée 9" xfId="6938" hidden="1" xr:uid="{00000000-0005-0000-0000-0000217A0000}"/>
    <cellStyle name="Entrée 9" xfId="7022" hidden="1" xr:uid="{00000000-0005-0000-0000-0000227A0000}"/>
    <cellStyle name="Entrée 9" xfId="7085" hidden="1" xr:uid="{00000000-0005-0000-0000-0000237A0000}"/>
    <cellStyle name="Entrée 9" xfId="7131" hidden="1" xr:uid="{00000000-0005-0000-0000-0000247A0000}"/>
    <cellStyle name="Entrée 9" xfId="7175" hidden="1" xr:uid="{00000000-0005-0000-0000-0000257A0000}"/>
    <cellStyle name="Entrée 9" xfId="7214" hidden="1" xr:uid="{00000000-0005-0000-0000-0000267A0000}"/>
    <cellStyle name="Entrée 9" xfId="7250" hidden="1" xr:uid="{00000000-0005-0000-0000-0000277A0000}"/>
    <cellStyle name="Entrée 9" xfId="7285" hidden="1" xr:uid="{00000000-0005-0000-0000-0000287A0000}"/>
    <cellStyle name="Entrée 9" xfId="7308" hidden="1" xr:uid="{00000000-0005-0000-0000-0000297A0000}"/>
    <cellStyle name="Entrée 9" xfId="7459" hidden="1" xr:uid="{00000000-0005-0000-0000-00002A7A0000}"/>
    <cellStyle name="Entrée 9" xfId="7556" hidden="1" xr:uid="{00000000-0005-0000-0000-00002B7A0000}"/>
    <cellStyle name="Entrée 9" xfId="7645" hidden="1" xr:uid="{00000000-0005-0000-0000-00002C7A0000}"/>
    <cellStyle name="Entrée 9" xfId="7695" hidden="1" xr:uid="{00000000-0005-0000-0000-00002D7A0000}"/>
    <cellStyle name="Entrée 9" xfId="7745" hidden="1" xr:uid="{00000000-0005-0000-0000-00002E7A0000}"/>
    <cellStyle name="Entrée 9" xfId="7795" hidden="1" xr:uid="{00000000-0005-0000-0000-00002F7A0000}"/>
    <cellStyle name="Entrée 9" xfId="7844" hidden="1" xr:uid="{00000000-0005-0000-0000-0000307A0000}"/>
    <cellStyle name="Entrée 9" xfId="7893" hidden="1" xr:uid="{00000000-0005-0000-0000-0000317A0000}"/>
    <cellStyle name="Entrée 9" xfId="7940" hidden="1" xr:uid="{00000000-0005-0000-0000-0000327A0000}"/>
    <cellStyle name="Entrée 9" xfId="7987" hidden="1" xr:uid="{00000000-0005-0000-0000-0000337A0000}"/>
    <cellStyle name="Entrée 9" xfId="8032" hidden="1" xr:uid="{00000000-0005-0000-0000-0000347A0000}"/>
    <cellStyle name="Entrée 9" xfId="8071" hidden="1" xr:uid="{00000000-0005-0000-0000-0000357A0000}"/>
    <cellStyle name="Entrée 9" xfId="8108" hidden="1" xr:uid="{00000000-0005-0000-0000-0000367A0000}"/>
    <cellStyle name="Entrée 9" xfId="8142" hidden="1" xr:uid="{00000000-0005-0000-0000-0000377A0000}"/>
    <cellStyle name="Entrée 9" xfId="8203" hidden="1" xr:uid="{00000000-0005-0000-0000-0000387A0000}"/>
    <cellStyle name="Entrée 9" xfId="8285" hidden="1" xr:uid="{00000000-0005-0000-0000-0000397A0000}"/>
    <cellStyle name="Entrée 9" xfId="8346" hidden="1" xr:uid="{00000000-0005-0000-0000-00003A7A0000}"/>
    <cellStyle name="Entrée 9" xfId="8392" hidden="1" xr:uid="{00000000-0005-0000-0000-00003B7A0000}"/>
    <cellStyle name="Entrée 9" xfId="8436" hidden="1" xr:uid="{00000000-0005-0000-0000-00003C7A0000}"/>
    <cellStyle name="Entrée 9" xfId="8475" hidden="1" xr:uid="{00000000-0005-0000-0000-00003D7A0000}"/>
    <cellStyle name="Entrée 9" xfId="8511" hidden="1" xr:uid="{00000000-0005-0000-0000-00003E7A0000}"/>
    <cellStyle name="Entrée 9" xfId="8546" hidden="1" xr:uid="{00000000-0005-0000-0000-00003F7A0000}"/>
    <cellStyle name="Entrée 9" xfId="8566" hidden="1" xr:uid="{00000000-0005-0000-0000-0000407A0000}"/>
    <cellStyle name="Entrée 9" xfId="7407" hidden="1" xr:uid="{00000000-0005-0000-0000-0000417A0000}"/>
    <cellStyle name="Entrée 9" xfId="8663" hidden="1" xr:uid="{00000000-0005-0000-0000-0000427A0000}"/>
    <cellStyle name="Entrée 9" xfId="8753" hidden="1" xr:uid="{00000000-0005-0000-0000-0000437A0000}"/>
    <cellStyle name="Entrée 9" xfId="8803" hidden="1" xr:uid="{00000000-0005-0000-0000-0000447A0000}"/>
    <cellStyle name="Entrée 9" xfId="8852" hidden="1" xr:uid="{00000000-0005-0000-0000-0000457A0000}"/>
    <cellStyle name="Entrée 9" xfId="8902" hidden="1" xr:uid="{00000000-0005-0000-0000-0000467A0000}"/>
    <cellStyle name="Entrée 9" xfId="8951" hidden="1" xr:uid="{00000000-0005-0000-0000-0000477A0000}"/>
    <cellStyle name="Entrée 9" xfId="9000" hidden="1" xr:uid="{00000000-0005-0000-0000-0000487A0000}"/>
    <cellStyle name="Entrée 9" xfId="9047" hidden="1" xr:uid="{00000000-0005-0000-0000-0000497A0000}"/>
    <cellStyle name="Entrée 9" xfId="9094" hidden="1" xr:uid="{00000000-0005-0000-0000-00004A7A0000}"/>
    <cellStyle name="Entrée 9" xfId="9139" hidden="1" xr:uid="{00000000-0005-0000-0000-00004B7A0000}"/>
    <cellStyle name="Entrée 9" xfId="9178" hidden="1" xr:uid="{00000000-0005-0000-0000-00004C7A0000}"/>
    <cellStyle name="Entrée 9" xfId="9215" hidden="1" xr:uid="{00000000-0005-0000-0000-00004D7A0000}"/>
    <cellStyle name="Entrée 9" xfId="9249" hidden="1" xr:uid="{00000000-0005-0000-0000-00004E7A0000}"/>
    <cellStyle name="Entrée 9" xfId="9314" hidden="1" xr:uid="{00000000-0005-0000-0000-00004F7A0000}"/>
    <cellStyle name="Entrée 9" xfId="9398" hidden="1" xr:uid="{00000000-0005-0000-0000-0000507A0000}"/>
    <cellStyle name="Entrée 9" xfId="9461" hidden="1" xr:uid="{00000000-0005-0000-0000-0000517A0000}"/>
    <cellStyle name="Entrée 9" xfId="9507" hidden="1" xr:uid="{00000000-0005-0000-0000-0000527A0000}"/>
    <cellStyle name="Entrée 9" xfId="9551" hidden="1" xr:uid="{00000000-0005-0000-0000-0000537A0000}"/>
    <cellStyle name="Entrée 9" xfId="9590" hidden="1" xr:uid="{00000000-0005-0000-0000-0000547A0000}"/>
    <cellStyle name="Entrée 9" xfId="9626" hidden="1" xr:uid="{00000000-0005-0000-0000-0000557A0000}"/>
    <cellStyle name="Entrée 9" xfId="9661" hidden="1" xr:uid="{00000000-0005-0000-0000-0000567A0000}"/>
    <cellStyle name="Entrée 9" xfId="9685" hidden="1" xr:uid="{00000000-0005-0000-0000-0000577A0000}"/>
    <cellStyle name="Entrée 9" xfId="9839" hidden="1" xr:uid="{00000000-0005-0000-0000-0000587A0000}"/>
    <cellStyle name="Entrée 9" xfId="9936" hidden="1" xr:uid="{00000000-0005-0000-0000-0000597A0000}"/>
    <cellStyle name="Entrée 9" xfId="10025" hidden="1" xr:uid="{00000000-0005-0000-0000-00005A7A0000}"/>
    <cellStyle name="Entrée 9" xfId="10075" hidden="1" xr:uid="{00000000-0005-0000-0000-00005B7A0000}"/>
    <cellStyle name="Entrée 9" xfId="10125" hidden="1" xr:uid="{00000000-0005-0000-0000-00005C7A0000}"/>
    <cellStyle name="Entrée 9" xfId="10175" hidden="1" xr:uid="{00000000-0005-0000-0000-00005D7A0000}"/>
    <cellStyle name="Entrée 9" xfId="10224" hidden="1" xr:uid="{00000000-0005-0000-0000-00005E7A0000}"/>
    <cellStyle name="Entrée 9" xfId="10273" hidden="1" xr:uid="{00000000-0005-0000-0000-00005F7A0000}"/>
    <cellStyle name="Entrée 9" xfId="10320" hidden="1" xr:uid="{00000000-0005-0000-0000-0000607A0000}"/>
    <cellStyle name="Entrée 9" xfId="10367" hidden="1" xr:uid="{00000000-0005-0000-0000-0000617A0000}"/>
    <cellStyle name="Entrée 9" xfId="10412" hidden="1" xr:uid="{00000000-0005-0000-0000-0000627A0000}"/>
    <cellStyle name="Entrée 9" xfId="10451" hidden="1" xr:uid="{00000000-0005-0000-0000-0000637A0000}"/>
    <cellStyle name="Entrée 9" xfId="10488" hidden="1" xr:uid="{00000000-0005-0000-0000-0000647A0000}"/>
    <cellStyle name="Entrée 9" xfId="10522" hidden="1" xr:uid="{00000000-0005-0000-0000-0000657A0000}"/>
    <cellStyle name="Entrée 9" xfId="10583" hidden="1" xr:uid="{00000000-0005-0000-0000-0000667A0000}"/>
    <cellStyle name="Entrée 9" xfId="10665" hidden="1" xr:uid="{00000000-0005-0000-0000-0000677A0000}"/>
    <cellStyle name="Entrée 9" xfId="10726" hidden="1" xr:uid="{00000000-0005-0000-0000-0000687A0000}"/>
    <cellStyle name="Entrée 9" xfId="10772" hidden="1" xr:uid="{00000000-0005-0000-0000-0000697A0000}"/>
    <cellStyle name="Entrée 9" xfId="10816" hidden="1" xr:uid="{00000000-0005-0000-0000-00006A7A0000}"/>
    <cellStyle name="Entrée 9" xfId="10855" hidden="1" xr:uid="{00000000-0005-0000-0000-00006B7A0000}"/>
    <cellStyle name="Entrée 9" xfId="10891" hidden="1" xr:uid="{00000000-0005-0000-0000-00006C7A0000}"/>
    <cellStyle name="Entrée 9" xfId="10926" hidden="1" xr:uid="{00000000-0005-0000-0000-00006D7A0000}"/>
    <cellStyle name="Entrée 9" xfId="10947" hidden="1" xr:uid="{00000000-0005-0000-0000-00006E7A0000}"/>
    <cellStyle name="Entrée 9" xfId="9787" hidden="1" xr:uid="{00000000-0005-0000-0000-00006F7A0000}"/>
    <cellStyle name="Entrée 9" xfId="6096" hidden="1" xr:uid="{00000000-0005-0000-0000-0000707A0000}"/>
    <cellStyle name="Entrée 9" xfId="11095" hidden="1" xr:uid="{00000000-0005-0000-0000-0000717A0000}"/>
    <cellStyle name="Entrée 9" xfId="11145" hidden="1" xr:uid="{00000000-0005-0000-0000-0000727A0000}"/>
    <cellStyle name="Entrée 9" xfId="11195" hidden="1" xr:uid="{00000000-0005-0000-0000-0000737A0000}"/>
    <cellStyle name="Entrée 9" xfId="11245" hidden="1" xr:uid="{00000000-0005-0000-0000-0000747A0000}"/>
    <cellStyle name="Entrée 9" xfId="11294" hidden="1" xr:uid="{00000000-0005-0000-0000-0000757A0000}"/>
    <cellStyle name="Entrée 9" xfId="11343" hidden="1" xr:uid="{00000000-0005-0000-0000-0000767A0000}"/>
    <cellStyle name="Entrée 9" xfId="11390" hidden="1" xr:uid="{00000000-0005-0000-0000-0000777A0000}"/>
    <cellStyle name="Entrée 9" xfId="11437" hidden="1" xr:uid="{00000000-0005-0000-0000-0000787A0000}"/>
    <cellStyle name="Entrée 9" xfId="11482" hidden="1" xr:uid="{00000000-0005-0000-0000-0000797A0000}"/>
    <cellStyle name="Entrée 9" xfId="11521" hidden="1" xr:uid="{00000000-0005-0000-0000-00007A7A0000}"/>
    <cellStyle name="Entrée 9" xfId="11558" hidden="1" xr:uid="{00000000-0005-0000-0000-00007B7A0000}"/>
    <cellStyle name="Entrée 9" xfId="11592" hidden="1" xr:uid="{00000000-0005-0000-0000-00007C7A0000}"/>
    <cellStyle name="Entrée 9" xfId="11653" hidden="1" xr:uid="{00000000-0005-0000-0000-00007D7A0000}"/>
    <cellStyle name="Entrée 9" xfId="11737" hidden="1" xr:uid="{00000000-0005-0000-0000-00007E7A0000}"/>
    <cellStyle name="Entrée 9" xfId="11797" hidden="1" xr:uid="{00000000-0005-0000-0000-00007F7A0000}"/>
    <cellStyle name="Entrée 9" xfId="11843" hidden="1" xr:uid="{00000000-0005-0000-0000-0000807A0000}"/>
    <cellStyle name="Entrée 9" xfId="11887" hidden="1" xr:uid="{00000000-0005-0000-0000-0000817A0000}"/>
    <cellStyle name="Entrée 9" xfId="11926" hidden="1" xr:uid="{00000000-0005-0000-0000-0000827A0000}"/>
    <cellStyle name="Entrée 9" xfId="11962" hidden="1" xr:uid="{00000000-0005-0000-0000-0000837A0000}"/>
    <cellStyle name="Entrée 9" xfId="11997" hidden="1" xr:uid="{00000000-0005-0000-0000-0000847A0000}"/>
    <cellStyle name="Entrée 9" xfId="12016" hidden="1" xr:uid="{00000000-0005-0000-0000-0000857A0000}"/>
    <cellStyle name="Entrée 9" xfId="12139" hidden="1" xr:uid="{00000000-0005-0000-0000-0000867A0000}"/>
    <cellStyle name="Entrée 9" xfId="12235" hidden="1" xr:uid="{00000000-0005-0000-0000-0000877A0000}"/>
    <cellStyle name="Entrée 9" xfId="12324" hidden="1" xr:uid="{00000000-0005-0000-0000-0000887A0000}"/>
    <cellStyle name="Entrée 9" xfId="12374" hidden="1" xr:uid="{00000000-0005-0000-0000-0000897A0000}"/>
    <cellStyle name="Entrée 9" xfId="12424" hidden="1" xr:uid="{00000000-0005-0000-0000-00008A7A0000}"/>
    <cellStyle name="Entrée 9" xfId="12474" hidden="1" xr:uid="{00000000-0005-0000-0000-00008B7A0000}"/>
    <cellStyle name="Entrée 9" xfId="12523" hidden="1" xr:uid="{00000000-0005-0000-0000-00008C7A0000}"/>
    <cellStyle name="Entrée 9" xfId="12572" hidden="1" xr:uid="{00000000-0005-0000-0000-00008D7A0000}"/>
    <cellStyle name="Entrée 9" xfId="12619" hidden="1" xr:uid="{00000000-0005-0000-0000-00008E7A0000}"/>
    <cellStyle name="Entrée 9" xfId="12666" hidden="1" xr:uid="{00000000-0005-0000-0000-00008F7A0000}"/>
    <cellStyle name="Entrée 9" xfId="12711" hidden="1" xr:uid="{00000000-0005-0000-0000-0000907A0000}"/>
    <cellStyle name="Entrée 9" xfId="12750" hidden="1" xr:uid="{00000000-0005-0000-0000-0000917A0000}"/>
    <cellStyle name="Entrée 9" xfId="12787" hidden="1" xr:uid="{00000000-0005-0000-0000-0000927A0000}"/>
    <cellStyle name="Entrée 9" xfId="12821" hidden="1" xr:uid="{00000000-0005-0000-0000-0000937A0000}"/>
    <cellStyle name="Entrée 9" xfId="12881" hidden="1" xr:uid="{00000000-0005-0000-0000-0000947A0000}"/>
    <cellStyle name="Entrée 9" xfId="12963" hidden="1" xr:uid="{00000000-0005-0000-0000-0000957A0000}"/>
    <cellStyle name="Entrée 9" xfId="13023" hidden="1" xr:uid="{00000000-0005-0000-0000-0000967A0000}"/>
    <cellStyle name="Entrée 9" xfId="13069" hidden="1" xr:uid="{00000000-0005-0000-0000-0000977A0000}"/>
    <cellStyle name="Entrée 9" xfId="13113" hidden="1" xr:uid="{00000000-0005-0000-0000-0000987A0000}"/>
    <cellStyle name="Entrée 9" xfId="13152" hidden="1" xr:uid="{00000000-0005-0000-0000-0000997A0000}"/>
    <cellStyle name="Entrée 9" xfId="13188" hidden="1" xr:uid="{00000000-0005-0000-0000-00009A7A0000}"/>
    <cellStyle name="Entrée 9" xfId="13223" hidden="1" xr:uid="{00000000-0005-0000-0000-00009B7A0000}"/>
    <cellStyle name="Entrée 9" xfId="13241" hidden="1" xr:uid="{00000000-0005-0000-0000-00009C7A0000}"/>
    <cellStyle name="Entrée 9" xfId="12088" hidden="1" xr:uid="{00000000-0005-0000-0000-00009D7A0000}"/>
    <cellStyle name="Entrée 9" xfId="6224" hidden="1" xr:uid="{00000000-0005-0000-0000-00009E7A0000}"/>
    <cellStyle name="Entrée 9" xfId="6999" hidden="1" xr:uid="{00000000-0005-0000-0000-00009F7A0000}"/>
    <cellStyle name="Entrée 9" xfId="13327" hidden="1" xr:uid="{00000000-0005-0000-0000-0000A07A0000}"/>
    <cellStyle name="Entrée 9" xfId="13376" hidden="1" xr:uid="{00000000-0005-0000-0000-0000A17A0000}"/>
    <cellStyle name="Entrée 9" xfId="13425" hidden="1" xr:uid="{00000000-0005-0000-0000-0000A27A0000}"/>
    <cellStyle name="Entrée 9" xfId="13474" hidden="1" xr:uid="{00000000-0005-0000-0000-0000A37A0000}"/>
    <cellStyle name="Entrée 9" xfId="13522" hidden="1" xr:uid="{00000000-0005-0000-0000-0000A47A0000}"/>
    <cellStyle name="Entrée 9" xfId="13570" hidden="1" xr:uid="{00000000-0005-0000-0000-0000A57A0000}"/>
    <cellStyle name="Entrée 9" xfId="13616" hidden="1" xr:uid="{00000000-0005-0000-0000-0000A67A0000}"/>
    <cellStyle name="Entrée 9" xfId="13663" hidden="1" xr:uid="{00000000-0005-0000-0000-0000A77A0000}"/>
    <cellStyle name="Entrée 9" xfId="13708" hidden="1" xr:uid="{00000000-0005-0000-0000-0000A87A0000}"/>
    <cellStyle name="Entrée 9" xfId="13747" hidden="1" xr:uid="{00000000-0005-0000-0000-0000A97A0000}"/>
    <cellStyle name="Entrée 9" xfId="13784" hidden="1" xr:uid="{00000000-0005-0000-0000-0000AA7A0000}"/>
    <cellStyle name="Entrée 9" xfId="13818" hidden="1" xr:uid="{00000000-0005-0000-0000-0000AB7A0000}"/>
    <cellStyle name="Entrée 9" xfId="13877" hidden="1" xr:uid="{00000000-0005-0000-0000-0000AC7A0000}"/>
    <cellStyle name="Entrée 9" xfId="13959" hidden="1" xr:uid="{00000000-0005-0000-0000-0000AD7A0000}"/>
    <cellStyle name="Entrée 9" xfId="14019" hidden="1" xr:uid="{00000000-0005-0000-0000-0000AE7A0000}"/>
    <cellStyle name="Entrée 9" xfId="14065" hidden="1" xr:uid="{00000000-0005-0000-0000-0000AF7A0000}"/>
    <cellStyle name="Entrée 9" xfId="14109" hidden="1" xr:uid="{00000000-0005-0000-0000-0000B07A0000}"/>
    <cellStyle name="Entrée 9" xfId="14148" hidden="1" xr:uid="{00000000-0005-0000-0000-0000B17A0000}"/>
    <cellStyle name="Entrée 9" xfId="14184" hidden="1" xr:uid="{00000000-0005-0000-0000-0000B27A0000}"/>
    <cellStyle name="Entrée 9" xfId="14219" hidden="1" xr:uid="{00000000-0005-0000-0000-0000B37A0000}"/>
    <cellStyle name="Entrée 9" xfId="14237" hidden="1" xr:uid="{00000000-0005-0000-0000-0000B47A0000}"/>
    <cellStyle name="Entrée 9" xfId="14338" hidden="1" xr:uid="{00000000-0005-0000-0000-0000B57A0000}"/>
    <cellStyle name="Entrée 9" xfId="14434" hidden="1" xr:uid="{00000000-0005-0000-0000-0000B67A0000}"/>
    <cellStyle name="Entrée 9" xfId="14523" hidden="1" xr:uid="{00000000-0005-0000-0000-0000B77A0000}"/>
    <cellStyle name="Entrée 9" xfId="14573" hidden="1" xr:uid="{00000000-0005-0000-0000-0000B87A0000}"/>
    <cellStyle name="Entrée 9" xfId="14623" hidden="1" xr:uid="{00000000-0005-0000-0000-0000B97A0000}"/>
    <cellStyle name="Entrée 9" xfId="14673" hidden="1" xr:uid="{00000000-0005-0000-0000-0000BA7A0000}"/>
    <cellStyle name="Entrée 9" xfId="14722" hidden="1" xr:uid="{00000000-0005-0000-0000-0000BB7A0000}"/>
    <cellStyle name="Entrée 9" xfId="14771" hidden="1" xr:uid="{00000000-0005-0000-0000-0000BC7A0000}"/>
    <cellStyle name="Entrée 9" xfId="14818" hidden="1" xr:uid="{00000000-0005-0000-0000-0000BD7A0000}"/>
    <cellStyle name="Entrée 9" xfId="14865" hidden="1" xr:uid="{00000000-0005-0000-0000-0000BE7A0000}"/>
    <cellStyle name="Entrée 9" xfId="14910" hidden="1" xr:uid="{00000000-0005-0000-0000-0000BF7A0000}"/>
    <cellStyle name="Entrée 9" xfId="14949" hidden="1" xr:uid="{00000000-0005-0000-0000-0000C07A0000}"/>
    <cellStyle name="Entrée 9" xfId="14986" hidden="1" xr:uid="{00000000-0005-0000-0000-0000C17A0000}"/>
    <cellStyle name="Entrée 9" xfId="15020" hidden="1" xr:uid="{00000000-0005-0000-0000-0000C27A0000}"/>
    <cellStyle name="Entrée 9" xfId="15080" hidden="1" xr:uid="{00000000-0005-0000-0000-0000C37A0000}"/>
    <cellStyle name="Entrée 9" xfId="15162" hidden="1" xr:uid="{00000000-0005-0000-0000-0000C47A0000}"/>
    <cellStyle name="Entrée 9" xfId="15223" hidden="1" xr:uid="{00000000-0005-0000-0000-0000C57A0000}"/>
    <cellStyle name="Entrée 9" xfId="15269" hidden="1" xr:uid="{00000000-0005-0000-0000-0000C67A0000}"/>
    <cellStyle name="Entrée 9" xfId="15313" hidden="1" xr:uid="{00000000-0005-0000-0000-0000C77A0000}"/>
    <cellStyle name="Entrée 9" xfId="15352" hidden="1" xr:uid="{00000000-0005-0000-0000-0000C87A0000}"/>
    <cellStyle name="Entrée 9" xfId="15388" hidden="1" xr:uid="{00000000-0005-0000-0000-0000C97A0000}"/>
    <cellStyle name="Entrée 9" xfId="15423" hidden="1" xr:uid="{00000000-0005-0000-0000-0000CA7A0000}"/>
    <cellStyle name="Entrée 9" xfId="15442" hidden="1" xr:uid="{00000000-0005-0000-0000-0000CB7A0000}"/>
    <cellStyle name="Entrée 9" xfId="14287" hidden="1" xr:uid="{00000000-0005-0000-0000-0000CC7A0000}"/>
    <cellStyle name="Entrée 9" xfId="15620" hidden="1" xr:uid="{00000000-0005-0000-0000-0000CD7A0000}"/>
    <cellStyle name="Entrée 9" xfId="15726" hidden="1" xr:uid="{00000000-0005-0000-0000-0000CE7A0000}"/>
    <cellStyle name="Entrée 9" xfId="15816" hidden="1" xr:uid="{00000000-0005-0000-0000-0000CF7A0000}"/>
    <cellStyle name="Entrée 9" xfId="15866" hidden="1" xr:uid="{00000000-0005-0000-0000-0000D07A0000}"/>
    <cellStyle name="Entrée 9" xfId="15916" hidden="1" xr:uid="{00000000-0005-0000-0000-0000D17A0000}"/>
    <cellStyle name="Entrée 9" xfId="15966" hidden="1" xr:uid="{00000000-0005-0000-0000-0000D27A0000}"/>
    <cellStyle name="Entrée 9" xfId="16015" hidden="1" xr:uid="{00000000-0005-0000-0000-0000D37A0000}"/>
    <cellStyle name="Entrée 9" xfId="16064" hidden="1" xr:uid="{00000000-0005-0000-0000-0000D47A0000}"/>
    <cellStyle name="Entrée 9" xfId="16111" hidden="1" xr:uid="{00000000-0005-0000-0000-0000D57A0000}"/>
    <cellStyle name="Entrée 9" xfId="16158" hidden="1" xr:uid="{00000000-0005-0000-0000-0000D67A0000}"/>
    <cellStyle name="Entrée 9" xfId="16203" hidden="1" xr:uid="{00000000-0005-0000-0000-0000D77A0000}"/>
    <cellStyle name="Entrée 9" xfId="16242" hidden="1" xr:uid="{00000000-0005-0000-0000-0000D87A0000}"/>
    <cellStyle name="Entrée 9" xfId="16279" hidden="1" xr:uid="{00000000-0005-0000-0000-0000D97A0000}"/>
    <cellStyle name="Entrée 9" xfId="16313" hidden="1" xr:uid="{00000000-0005-0000-0000-0000DA7A0000}"/>
    <cellStyle name="Entrée 9" xfId="16378" hidden="1" xr:uid="{00000000-0005-0000-0000-0000DB7A0000}"/>
    <cellStyle name="Entrée 9" xfId="16462" hidden="1" xr:uid="{00000000-0005-0000-0000-0000DC7A0000}"/>
    <cellStyle name="Entrée 9" xfId="16525" hidden="1" xr:uid="{00000000-0005-0000-0000-0000DD7A0000}"/>
    <cellStyle name="Entrée 9" xfId="16571" hidden="1" xr:uid="{00000000-0005-0000-0000-0000DE7A0000}"/>
    <cellStyle name="Entrée 9" xfId="16615" hidden="1" xr:uid="{00000000-0005-0000-0000-0000DF7A0000}"/>
    <cellStyle name="Entrée 9" xfId="16654" hidden="1" xr:uid="{00000000-0005-0000-0000-0000E07A0000}"/>
    <cellStyle name="Entrée 9" xfId="16690" hidden="1" xr:uid="{00000000-0005-0000-0000-0000E17A0000}"/>
    <cellStyle name="Entrée 9" xfId="16725" hidden="1" xr:uid="{00000000-0005-0000-0000-0000E27A0000}"/>
    <cellStyle name="Entrée 9" xfId="16749" hidden="1" xr:uid="{00000000-0005-0000-0000-0000E37A0000}"/>
    <cellStyle name="Entrée 9" xfId="16914" hidden="1" xr:uid="{00000000-0005-0000-0000-0000E47A0000}"/>
    <cellStyle name="Entrée 9" xfId="17011" hidden="1" xr:uid="{00000000-0005-0000-0000-0000E57A0000}"/>
    <cellStyle name="Entrée 9" xfId="17100" hidden="1" xr:uid="{00000000-0005-0000-0000-0000E67A0000}"/>
    <cellStyle name="Entrée 9" xfId="17150" hidden="1" xr:uid="{00000000-0005-0000-0000-0000E77A0000}"/>
    <cellStyle name="Entrée 9" xfId="17200" hidden="1" xr:uid="{00000000-0005-0000-0000-0000E87A0000}"/>
    <cellStyle name="Entrée 9" xfId="17250" hidden="1" xr:uid="{00000000-0005-0000-0000-0000E97A0000}"/>
    <cellStyle name="Entrée 9" xfId="17299" hidden="1" xr:uid="{00000000-0005-0000-0000-0000EA7A0000}"/>
    <cellStyle name="Entrée 9" xfId="17348" hidden="1" xr:uid="{00000000-0005-0000-0000-0000EB7A0000}"/>
    <cellStyle name="Entrée 9" xfId="17395" hidden="1" xr:uid="{00000000-0005-0000-0000-0000EC7A0000}"/>
    <cellStyle name="Entrée 9" xfId="17442" hidden="1" xr:uid="{00000000-0005-0000-0000-0000ED7A0000}"/>
    <cellStyle name="Entrée 9" xfId="17487" hidden="1" xr:uid="{00000000-0005-0000-0000-0000EE7A0000}"/>
    <cellStyle name="Entrée 9" xfId="17526" hidden="1" xr:uid="{00000000-0005-0000-0000-0000EF7A0000}"/>
    <cellStyle name="Entrée 9" xfId="17563" hidden="1" xr:uid="{00000000-0005-0000-0000-0000F07A0000}"/>
    <cellStyle name="Entrée 9" xfId="17597" hidden="1" xr:uid="{00000000-0005-0000-0000-0000F17A0000}"/>
    <cellStyle name="Entrée 9" xfId="17658" hidden="1" xr:uid="{00000000-0005-0000-0000-0000F27A0000}"/>
    <cellStyle name="Entrée 9" xfId="17740" hidden="1" xr:uid="{00000000-0005-0000-0000-0000F37A0000}"/>
    <cellStyle name="Entrée 9" xfId="17801" hidden="1" xr:uid="{00000000-0005-0000-0000-0000F47A0000}"/>
    <cellStyle name="Entrée 9" xfId="17847" hidden="1" xr:uid="{00000000-0005-0000-0000-0000F57A0000}"/>
    <cellStyle name="Entrée 9" xfId="17891" hidden="1" xr:uid="{00000000-0005-0000-0000-0000F67A0000}"/>
    <cellStyle name="Entrée 9" xfId="17930" hidden="1" xr:uid="{00000000-0005-0000-0000-0000F77A0000}"/>
    <cellStyle name="Entrée 9" xfId="17966" hidden="1" xr:uid="{00000000-0005-0000-0000-0000F87A0000}"/>
    <cellStyle name="Entrée 9" xfId="18001" hidden="1" xr:uid="{00000000-0005-0000-0000-0000F97A0000}"/>
    <cellStyle name="Entrée 9" xfId="18022" hidden="1" xr:uid="{00000000-0005-0000-0000-0000FA7A0000}"/>
    <cellStyle name="Entrée 9" xfId="16862" hidden="1" xr:uid="{00000000-0005-0000-0000-0000FB7A0000}"/>
    <cellStyle name="Entrée 9" xfId="15596" hidden="1" xr:uid="{00000000-0005-0000-0000-0000FC7A0000}"/>
    <cellStyle name="Entrée 9" xfId="15583" hidden="1" xr:uid="{00000000-0005-0000-0000-0000FD7A0000}"/>
    <cellStyle name="Entrée 9" xfId="18155" hidden="1" xr:uid="{00000000-0005-0000-0000-0000FE7A0000}"/>
    <cellStyle name="Entrée 9" xfId="18205" hidden="1" xr:uid="{00000000-0005-0000-0000-0000FF7A0000}"/>
    <cellStyle name="Entrée 9" xfId="18255" hidden="1" xr:uid="{00000000-0005-0000-0000-0000007B0000}"/>
    <cellStyle name="Entrée 9" xfId="18305" hidden="1" xr:uid="{00000000-0005-0000-0000-0000017B0000}"/>
    <cellStyle name="Entrée 9" xfId="18354" hidden="1" xr:uid="{00000000-0005-0000-0000-0000027B0000}"/>
    <cellStyle name="Entrée 9" xfId="18402" hidden="1" xr:uid="{00000000-0005-0000-0000-0000037B0000}"/>
    <cellStyle name="Entrée 9" xfId="18449" hidden="1" xr:uid="{00000000-0005-0000-0000-0000047B0000}"/>
    <cellStyle name="Entrée 9" xfId="18496" hidden="1" xr:uid="{00000000-0005-0000-0000-0000057B0000}"/>
    <cellStyle name="Entrée 9" xfId="18541" hidden="1" xr:uid="{00000000-0005-0000-0000-0000067B0000}"/>
    <cellStyle name="Entrée 9" xfId="18580" hidden="1" xr:uid="{00000000-0005-0000-0000-0000077B0000}"/>
    <cellStyle name="Entrée 9" xfId="18617" hidden="1" xr:uid="{00000000-0005-0000-0000-0000087B0000}"/>
    <cellStyle name="Entrée 9" xfId="18651" hidden="1" xr:uid="{00000000-0005-0000-0000-0000097B0000}"/>
    <cellStyle name="Entrée 9" xfId="18716" hidden="1" xr:uid="{00000000-0005-0000-0000-00000A7B0000}"/>
    <cellStyle name="Entrée 9" xfId="18800" hidden="1" xr:uid="{00000000-0005-0000-0000-00000B7B0000}"/>
    <cellStyle name="Entrée 9" xfId="18863" hidden="1" xr:uid="{00000000-0005-0000-0000-00000C7B0000}"/>
    <cellStyle name="Entrée 9" xfId="18909" hidden="1" xr:uid="{00000000-0005-0000-0000-00000D7B0000}"/>
    <cellStyle name="Entrée 9" xfId="18953" hidden="1" xr:uid="{00000000-0005-0000-0000-00000E7B0000}"/>
    <cellStyle name="Entrée 9" xfId="18992" hidden="1" xr:uid="{00000000-0005-0000-0000-00000F7B0000}"/>
    <cellStyle name="Entrée 9" xfId="19028" hidden="1" xr:uid="{00000000-0005-0000-0000-0000107B0000}"/>
    <cellStyle name="Entrée 9" xfId="19063" hidden="1" xr:uid="{00000000-0005-0000-0000-0000117B0000}"/>
    <cellStyle name="Entrée 9" xfId="19087" hidden="1" xr:uid="{00000000-0005-0000-0000-0000127B0000}"/>
    <cellStyle name="Entrée 9" xfId="19250" hidden="1" xr:uid="{00000000-0005-0000-0000-0000137B0000}"/>
    <cellStyle name="Entrée 9" xfId="19347" hidden="1" xr:uid="{00000000-0005-0000-0000-0000147B0000}"/>
    <cellStyle name="Entrée 9" xfId="19436" hidden="1" xr:uid="{00000000-0005-0000-0000-0000157B0000}"/>
    <cellStyle name="Entrée 9" xfId="19486" hidden="1" xr:uid="{00000000-0005-0000-0000-0000167B0000}"/>
    <cellStyle name="Entrée 9" xfId="19536" hidden="1" xr:uid="{00000000-0005-0000-0000-0000177B0000}"/>
    <cellStyle name="Entrée 9" xfId="19586" hidden="1" xr:uid="{00000000-0005-0000-0000-0000187B0000}"/>
    <cellStyle name="Entrée 9" xfId="19635" hidden="1" xr:uid="{00000000-0005-0000-0000-0000197B0000}"/>
    <cellStyle name="Entrée 9" xfId="19684" hidden="1" xr:uid="{00000000-0005-0000-0000-00001A7B0000}"/>
    <cellStyle name="Entrée 9" xfId="19731" hidden="1" xr:uid="{00000000-0005-0000-0000-00001B7B0000}"/>
    <cellStyle name="Entrée 9" xfId="19778" hidden="1" xr:uid="{00000000-0005-0000-0000-00001C7B0000}"/>
    <cellStyle name="Entrée 9" xfId="19823" hidden="1" xr:uid="{00000000-0005-0000-0000-00001D7B0000}"/>
    <cellStyle name="Entrée 9" xfId="19862" hidden="1" xr:uid="{00000000-0005-0000-0000-00001E7B0000}"/>
    <cellStyle name="Entrée 9" xfId="19899" hidden="1" xr:uid="{00000000-0005-0000-0000-00001F7B0000}"/>
    <cellStyle name="Entrée 9" xfId="19933" hidden="1" xr:uid="{00000000-0005-0000-0000-0000207B0000}"/>
    <cellStyle name="Entrée 9" xfId="19993" hidden="1" xr:uid="{00000000-0005-0000-0000-0000217B0000}"/>
    <cellStyle name="Entrée 9" xfId="20075" hidden="1" xr:uid="{00000000-0005-0000-0000-0000227B0000}"/>
    <cellStyle name="Entrée 9" xfId="20136" hidden="1" xr:uid="{00000000-0005-0000-0000-0000237B0000}"/>
    <cellStyle name="Entrée 9" xfId="20182" hidden="1" xr:uid="{00000000-0005-0000-0000-0000247B0000}"/>
    <cellStyle name="Entrée 9" xfId="20226" hidden="1" xr:uid="{00000000-0005-0000-0000-0000257B0000}"/>
    <cellStyle name="Entrée 9" xfId="20265" hidden="1" xr:uid="{00000000-0005-0000-0000-0000267B0000}"/>
    <cellStyle name="Entrée 9" xfId="20301" hidden="1" xr:uid="{00000000-0005-0000-0000-0000277B0000}"/>
    <cellStyle name="Entrée 9" xfId="20336" hidden="1" xr:uid="{00000000-0005-0000-0000-0000287B0000}"/>
    <cellStyle name="Entrée 9" xfId="20357" hidden="1" xr:uid="{00000000-0005-0000-0000-0000297B0000}"/>
    <cellStyle name="Entrée 9" xfId="19198" hidden="1" xr:uid="{00000000-0005-0000-0000-00002A7B0000}"/>
    <cellStyle name="Entrée 9" xfId="19192" hidden="1" xr:uid="{00000000-0005-0000-0000-00002B7B0000}"/>
    <cellStyle name="Entrée 9" xfId="19146" hidden="1" xr:uid="{00000000-0005-0000-0000-00002C7B0000}"/>
    <cellStyle name="Entrée 9" xfId="20485" hidden="1" xr:uid="{00000000-0005-0000-0000-00002D7B0000}"/>
    <cellStyle name="Entrée 9" xfId="20535" hidden="1" xr:uid="{00000000-0005-0000-0000-00002E7B0000}"/>
    <cellStyle name="Entrée 9" xfId="20585" hidden="1" xr:uid="{00000000-0005-0000-0000-00002F7B0000}"/>
    <cellStyle name="Entrée 9" xfId="20635" hidden="1" xr:uid="{00000000-0005-0000-0000-0000307B0000}"/>
    <cellStyle name="Entrée 9" xfId="20684" hidden="1" xr:uid="{00000000-0005-0000-0000-0000317B0000}"/>
    <cellStyle name="Entrée 9" xfId="20733" hidden="1" xr:uid="{00000000-0005-0000-0000-0000327B0000}"/>
    <cellStyle name="Entrée 9" xfId="20780" hidden="1" xr:uid="{00000000-0005-0000-0000-0000337B0000}"/>
    <cellStyle name="Entrée 9" xfId="20827" hidden="1" xr:uid="{00000000-0005-0000-0000-0000347B0000}"/>
    <cellStyle name="Entrée 9" xfId="20872" hidden="1" xr:uid="{00000000-0005-0000-0000-0000357B0000}"/>
    <cellStyle name="Entrée 9" xfId="20911" hidden="1" xr:uid="{00000000-0005-0000-0000-0000367B0000}"/>
    <cellStyle name="Entrée 9" xfId="20948" hidden="1" xr:uid="{00000000-0005-0000-0000-0000377B0000}"/>
    <cellStyle name="Entrée 9" xfId="20982" hidden="1" xr:uid="{00000000-0005-0000-0000-0000387B0000}"/>
    <cellStyle name="Entrée 9" xfId="21045" hidden="1" xr:uid="{00000000-0005-0000-0000-0000397B0000}"/>
    <cellStyle name="Entrée 9" xfId="21129" hidden="1" xr:uid="{00000000-0005-0000-0000-00003A7B0000}"/>
    <cellStyle name="Entrée 9" xfId="21191" hidden="1" xr:uid="{00000000-0005-0000-0000-00003B7B0000}"/>
    <cellStyle name="Entrée 9" xfId="21237" hidden="1" xr:uid="{00000000-0005-0000-0000-00003C7B0000}"/>
    <cellStyle name="Entrée 9" xfId="21281" hidden="1" xr:uid="{00000000-0005-0000-0000-00003D7B0000}"/>
    <cellStyle name="Entrée 9" xfId="21320" hidden="1" xr:uid="{00000000-0005-0000-0000-00003E7B0000}"/>
    <cellStyle name="Entrée 9" xfId="21356" hidden="1" xr:uid="{00000000-0005-0000-0000-00003F7B0000}"/>
    <cellStyle name="Entrée 9" xfId="21391" hidden="1" xr:uid="{00000000-0005-0000-0000-0000407B0000}"/>
    <cellStyle name="Entrée 9" xfId="21413" hidden="1" xr:uid="{00000000-0005-0000-0000-0000417B0000}"/>
    <cellStyle name="Entrée 9" xfId="21571" hidden="1" xr:uid="{00000000-0005-0000-0000-0000427B0000}"/>
    <cellStyle name="Entrée 9" xfId="21668" hidden="1" xr:uid="{00000000-0005-0000-0000-0000437B0000}"/>
    <cellStyle name="Entrée 9" xfId="21757" hidden="1" xr:uid="{00000000-0005-0000-0000-0000447B0000}"/>
    <cellStyle name="Entrée 9" xfId="21807" hidden="1" xr:uid="{00000000-0005-0000-0000-0000457B0000}"/>
    <cellStyle name="Entrée 9" xfId="21857" hidden="1" xr:uid="{00000000-0005-0000-0000-0000467B0000}"/>
    <cellStyle name="Entrée 9" xfId="21907" hidden="1" xr:uid="{00000000-0005-0000-0000-0000477B0000}"/>
    <cellStyle name="Entrée 9" xfId="21956" hidden="1" xr:uid="{00000000-0005-0000-0000-0000487B0000}"/>
    <cellStyle name="Entrée 9" xfId="22005" hidden="1" xr:uid="{00000000-0005-0000-0000-0000497B0000}"/>
    <cellStyle name="Entrée 9" xfId="22052" hidden="1" xr:uid="{00000000-0005-0000-0000-00004A7B0000}"/>
    <cellStyle name="Entrée 9" xfId="22099" hidden="1" xr:uid="{00000000-0005-0000-0000-00004B7B0000}"/>
    <cellStyle name="Entrée 9" xfId="22144" hidden="1" xr:uid="{00000000-0005-0000-0000-00004C7B0000}"/>
    <cellStyle name="Entrée 9" xfId="22183" hidden="1" xr:uid="{00000000-0005-0000-0000-00004D7B0000}"/>
    <cellStyle name="Entrée 9" xfId="22220" hidden="1" xr:uid="{00000000-0005-0000-0000-00004E7B0000}"/>
    <cellStyle name="Entrée 9" xfId="22254" hidden="1" xr:uid="{00000000-0005-0000-0000-00004F7B0000}"/>
    <cellStyle name="Entrée 9" xfId="22315" hidden="1" xr:uid="{00000000-0005-0000-0000-0000507B0000}"/>
    <cellStyle name="Entrée 9" xfId="22397" hidden="1" xr:uid="{00000000-0005-0000-0000-0000517B0000}"/>
    <cellStyle name="Entrée 9" xfId="22458" hidden="1" xr:uid="{00000000-0005-0000-0000-0000527B0000}"/>
    <cellStyle name="Entrée 9" xfId="22504" hidden="1" xr:uid="{00000000-0005-0000-0000-0000537B0000}"/>
    <cellStyle name="Entrée 9" xfId="22548" hidden="1" xr:uid="{00000000-0005-0000-0000-0000547B0000}"/>
    <cellStyle name="Entrée 9" xfId="22587" hidden="1" xr:uid="{00000000-0005-0000-0000-0000557B0000}"/>
    <cellStyle name="Entrée 9" xfId="22623" hidden="1" xr:uid="{00000000-0005-0000-0000-0000567B0000}"/>
    <cellStyle name="Entrée 9" xfId="22658" hidden="1" xr:uid="{00000000-0005-0000-0000-0000577B0000}"/>
    <cellStyle name="Entrée 9" xfId="22679" hidden="1" xr:uid="{00000000-0005-0000-0000-0000587B0000}"/>
    <cellStyle name="Entrée 9" xfId="21519" hidden="1" xr:uid="{00000000-0005-0000-0000-0000597B0000}"/>
    <cellStyle name="Entrée 9" xfId="19157" hidden="1" xr:uid="{00000000-0005-0000-0000-00005A7B0000}"/>
    <cellStyle name="Entrée 9" xfId="19143" hidden="1" xr:uid="{00000000-0005-0000-0000-00005B7B0000}"/>
    <cellStyle name="Entrée 9" xfId="22800" hidden="1" xr:uid="{00000000-0005-0000-0000-00005C7B0000}"/>
    <cellStyle name="Entrée 9" xfId="22850" hidden="1" xr:uid="{00000000-0005-0000-0000-00005D7B0000}"/>
    <cellStyle name="Entrée 9" xfId="22900" hidden="1" xr:uid="{00000000-0005-0000-0000-00005E7B0000}"/>
    <cellStyle name="Entrée 9" xfId="22950" hidden="1" xr:uid="{00000000-0005-0000-0000-00005F7B0000}"/>
    <cellStyle name="Entrée 9" xfId="22998" hidden="1" xr:uid="{00000000-0005-0000-0000-0000607B0000}"/>
    <cellStyle name="Entrée 9" xfId="23047" hidden="1" xr:uid="{00000000-0005-0000-0000-0000617B0000}"/>
    <cellStyle name="Entrée 9" xfId="23093" hidden="1" xr:uid="{00000000-0005-0000-0000-0000627B0000}"/>
    <cellStyle name="Entrée 9" xfId="23140" hidden="1" xr:uid="{00000000-0005-0000-0000-0000637B0000}"/>
    <cellStyle name="Entrée 9" xfId="23185" hidden="1" xr:uid="{00000000-0005-0000-0000-0000647B0000}"/>
    <cellStyle name="Entrée 9" xfId="23224" hidden="1" xr:uid="{00000000-0005-0000-0000-0000657B0000}"/>
    <cellStyle name="Entrée 9" xfId="23261" hidden="1" xr:uid="{00000000-0005-0000-0000-0000667B0000}"/>
    <cellStyle name="Entrée 9" xfId="23295" hidden="1" xr:uid="{00000000-0005-0000-0000-0000677B0000}"/>
    <cellStyle name="Entrée 9" xfId="23357" hidden="1" xr:uid="{00000000-0005-0000-0000-0000687B0000}"/>
    <cellStyle name="Entrée 9" xfId="23441" hidden="1" xr:uid="{00000000-0005-0000-0000-0000697B0000}"/>
    <cellStyle name="Entrée 9" xfId="23502" hidden="1" xr:uid="{00000000-0005-0000-0000-00006A7B0000}"/>
    <cellStyle name="Entrée 9" xfId="23548" hidden="1" xr:uid="{00000000-0005-0000-0000-00006B7B0000}"/>
    <cellStyle name="Entrée 9" xfId="23592" hidden="1" xr:uid="{00000000-0005-0000-0000-00006C7B0000}"/>
    <cellStyle name="Entrée 9" xfId="23631" hidden="1" xr:uid="{00000000-0005-0000-0000-00006D7B0000}"/>
    <cellStyle name="Entrée 9" xfId="23667" hidden="1" xr:uid="{00000000-0005-0000-0000-00006E7B0000}"/>
    <cellStyle name="Entrée 9" xfId="23702" hidden="1" xr:uid="{00000000-0005-0000-0000-00006F7B0000}"/>
    <cellStyle name="Entrée 9" xfId="23721" hidden="1" xr:uid="{00000000-0005-0000-0000-0000707B0000}"/>
    <cellStyle name="Entrée 9" xfId="23872" hidden="1" xr:uid="{00000000-0005-0000-0000-0000717B0000}"/>
    <cellStyle name="Entrée 9" xfId="23968" hidden="1" xr:uid="{00000000-0005-0000-0000-0000727B0000}"/>
    <cellStyle name="Entrée 9" xfId="24057" hidden="1" xr:uid="{00000000-0005-0000-0000-0000737B0000}"/>
    <cellStyle name="Entrée 9" xfId="24107" hidden="1" xr:uid="{00000000-0005-0000-0000-0000747B0000}"/>
    <cellStyle name="Entrée 9" xfId="24157" hidden="1" xr:uid="{00000000-0005-0000-0000-0000757B0000}"/>
    <cellStyle name="Entrée 9" xfId="24207" hidden="1" xr:uid="{00000000-0005-0000-0000-0000767B0000}"/>
    <cellStyle name="Entrée 9" xfId="24256" hidden="1" xr:uid="{00000000-0005-0000-0000-0000777B0000}"/>
    <cellStyle name="Entrée 9" xfId="24305" hidden="1" xr:uid="{00000000-0005-0000-0000-0000787B0000}"/>
    <cellStyle name="Entrée 9" xfId="24352" hidden="1" xr:uid="{00000000-0005-0000-0000-0000797B0000}"/>
    <cellStyle name="Entrée 9" xfId="24399" hidden="1" xr:uid="{00000000-0005-0000-0000-00007A7B0000}"/>
    <cellStyle name="Entrée 9" xfId="24444" hidden="1" xr:uid="{00000000-0005-0000-0000-00007B7B0000}"/>
    <cellStyle name="Entrée 9" xfId="24483" hidden="1" xr:uid="{00000000-0005-0000-0000-00007C7B0000}"/>
    <cellStyle name="Entrée 9" xfId="24520" hidden="1" xr:uid="{00000000-0005-0000-0000-00007D7B0000}"/>
    <cellStyle name="Entrée 9" xfId="24554" hidden="1" xr:uid="{00000000-0005-0000-0000-00007E7B0000}"/>
    <cellStyle name="Entrée 9" xfId="24615" hidden="1" xr:uid="{00000000-0005-0000-0000-00007F7B0000}"/>
    <cellStyle name="Entrée 9" xfId="24697" hidden="1" xr:uid="{00000000-0005-0000-0000-0000807B0000}"/>
    <cellStyle name="Entrée 9" xfId="24758" hidden="1" xr:uid="{00000000-0005-0000-0000-0000817B0000}"/>
    <cellStyle name="Entrée 9" xfId="24804" hidden="1" xr:uid="{00000000-0005-0000-0000-0000827B0000}"/>
    <cellStyle name="Entrée 9" xfId="24848" hidden="1" xr:uid="{00000000-0005-0000-0000-0000837B0000}"/>
    <cellStyle name="Entrée 9" xfId="24887" hidden="1" xr:uid="{00000000-0005-0000-0000-0000847B0000}"/>
    <cellStyle name="Entrée 9" xfId="24923" hidden="1" xr:uid="{00000000-0005-0000-0000-0000857B0000}"/>
    <cellStyle name="Entrée 9" xfId="24958" hidden="1" xr:uid="{00000000-0005-0000-0000-0000867B0000}"/>
    <cellStyle name="Entrée 9" xfId="24977" hidden="1" xr:uid="{00000000-0005-0000-0000-0000877B0000}"/>
    <cellStyle name="Entrée 9" xfId="23820" hidden="1" xr:uid="{00000000-0005-0000-0000-0000887B0000}"/>
    <cellStyle name="Entrée 9" xfId="22729" hidden="1" xr:uid="{00000000-0005-0000-0000-0000897B0000}"/>
    <cellStyle name="Entrée 9" xfId="23761" hidden="1" xr:uid="{00000000-0005-0000-0000-00008A7B0000}"/>
    <cellStyle name="Entrée 9" xfId="25099" hidden="1" xr:uid="{00000000-0005-0000-0000-00008B7B0000}"/>
    <cellStyle name="Entrée 9" xfId="25149" hidden="1" xr:uid="{00000000-0005-0000-0000-00008C7B0000}"/>
    <cellStyle name="Entrée 9" xfId="25199" hidden="1" xr:uid="{00000000-0005-0000-0000-00008D7B0000}"/>
    <cellStyle name="Entrée 9" xfId="25249" hidden="1" xr:uid="{00000000-0005-0000-0000-00008E7B0000}"/>
    <cellStyle name="Entrée 9" xfId="25298" hidden="1" xr:uid="{00000000-0005-0000-0000-00008F7B0000}"/>
    <cellStyle name="Entrée 9" xfId="25347" hidden="1" xr:uid="{00000000-0005-0000-0000-0000907B0000}"/>
    <cellStyle name="Entrée 9" xfId="25394" hidden="1" xr:uid="{00000000-0005-0000-0000-0000917B0000}"/>
    <cellStyle name="Entrée 9" xfId="25440" hidden="1" xr:uid="{00000000-0005-0000-0000-0000927B0000}"/>
    <cellStyle name="Entrée 9" xfId="25484" hidden="1" xr:uid="{00000000-0005-0000-0000-0000937B0000}"/>
    <cellStyle name="Entrée 9" xfId="25522" hidden="1" xr:uid="{00000000-0005-0000-0000-0000947B0000}"/>
    <cellStyle name="Entrée 9" xfId="25559" hidden="1" xr:uid="{00000000-0005-0000-0000-0000957B0000}"/>
    <cellStyle name="Entrée 9" xfId="25593" hidden="1" xr:uid="{00000000-0005-0000-0000-0000967B0000}"/>
    <cellStyle name="Entrée 9" xfId="25653" hidden="1" xr:uid="{00000000-0005-0000-0000-0000977B0000}"/>
    <cellStyle name="Entrée 9" xfId="25737" hidden="1" xr:uid="{00000000-0005-0000-0000-0000987B0000}"/>
    <cellStyle name="Entrée 9" xfId="25797" hidden="1" xr:uid="{00000000-0005-0000-0000-0000997B0000}"/>
    <cellStyle name="Entrée 9" xfId="25843" hidden="1" xr:uid="{00000000-0005-0000-0000-00009A7B0000}"/>
    <cellStyle name="Entrée 9" xfId="25887" hidden="1" xr:uid="{00000000-0005-0000-0000-00009B7B0000}"/>
    <cellStyle name="Entrée 9" xfId="25926" hidden="1" xr:uid="{00000000-0005-0000-0000-00009C7B0000}"/>
    <cellStyle name="Entrée 9" xfId="25962" hidden="1" xr:uid="{00000000-0005-0000-0000-00009D7B0000}"/>
    <cellStyle name="Entrée 9" xfId="25997" hidden="1" xr:uid="{00000000-0005-0000-0000-00009E7B0000}"/>
    <cellStyle name="Entrée 9" xfId="26015" hidden="1" xr:uid="{00000000-0005-0000-0000-00009F7B0000}"/>
    <cellStyle name="Entrée 9" xfId="26137" hidden="1" xr:uid="{00000000-0005-0000-0000-0000A07B0000}"/>
    <cellStyle name="Entrée 9" xfId="26233" hidden="1" xr:uid="{00000000-0005-0000-0000-0000A17B0000}"/>
    <cellStyle name="Entrée 9" xfId="26322" hidden="1" xr:uid="{00000000-0005-0000-0000-0000A27B0000}"/>
    <cellStyle name="Entrée 9" xfId="26372" hidden="1" xr:uid="{00000000-0005-0000-0000-0000A37B0000}"/>
    <cellStyle name="Entrée 9" xfId="26422" hidden="1" xr:uid="{00000000-0005-0000-0000-0000A47B0000}"/>
    <cellStyle name="Entrée 9" xfId="26472" hidden="1" xr:uid="{00000000-0005-0000-0000-0000A57B0000}"/>
    <cellStyle name="Entrée 9" xfId="26521" hidden="1" xr:uid="{00000000-0005-0000-0000-0000A67B0000}"/>
    <cellStyle name="Entrée 9" xfId="26570" hidden="1" xr:uid="{00000000-0005-0000-0000-0000A77B0000}"/>
    <cellStyle name="Entrée 9" xfId="26617" hidden="1" xr:uid="{00000000-0005-0000-0000-0000A87B0000}"/>
    <cellStyle name="Entrée 9" xfId="26664" hidden="1" xr:uid="{00000000-0005-0000-0000-0000A97B0000}"/>
    <cellStyle name="Entrée 9" xfId="26709" hidden="1" xr:uid="{00000000-0005-0000-0000-0000AA7B0000}"/>
    <cellStyle name="Entrée 9" xfId="26748" hidden="1" xr:uid="{00000000-0005-0000-0000-0000AB7B0000}"/>
    <cellStyle name="Entrée 9" xfId="26785" hidden="1" xr:uid="{00000000-0005-0000-0000-0000AC7B0000}"/>
    <cellStyle name="Entrée 9" xfId="26819" hidden="1" xr:uid="{00000000-0005-0000-0000-0000AD7B0000}"/>
    <cellStyle name="Entrée 9" xfId="26879" hidden="1" xr:uid="{00000000-0005-0000-0000-0000AE7B0000}"/>
    <cellStyle name="Entrée 9" xfId="26961" hidden="1" xr:uid="{00000000-0005-0000-0000-0000AF7B0000}"/>
    <cellStyle name="Entrée 9" xfId="27021" hidden="1" xr:uid="{00000000-0005-0000-0000-0000B07B0000}"/>
    <cellStyle name="Entrée 9" xfId="27067" hidden="1" xr:uid="{00000000-0005-0000-0000-0000B17B0000}"/>
    <cellStyle name="Entrée 9" xfId="27111" hidden="1" xr:uid="{00000000-0005-0000-0000-0000B27B0000}"/>
    <cellStyle name="Entrée 9" xfId="27150" hidden="1" xr:uid="{00000000-0005-0000-0000-0000B37B0000}"/>
    <cellStyle name="Entrée 9" xfId="27186" hidden="1" xr:uid="{00000000-0005-0000-0000-0000B47B0000}"/>
    <cellStyle name="Entrée 9" xfId="27221" hidden="1" xr:uid="{00000000-0005-0000-0000-0000B57B0000}"/>
    <cellStyle name="Entrée 9" xfId="27239" hidden="1" xr:uid="{00000000-0005-0000-0000-0000B67B0000}"/>
    <cellStyle name="Entrée 9" xfId="26086" hidden="1" xr:uid="{00000000-0005-0000-0000-0000B77B0000}"/>
    <cellStyle name="Entrée 9" xfId="25027" hidden="1" xr:uid="{00000000-0005-0000-0000-0000B87B0000}"/>
    <cellStyle name="Entrée 9" xfId="25024" hidden="1" xr:uid="{00000000-0005-0000-0000-0000B97B0000}"/>
    <cellStyle name="Entrée 9" xfId="27334" hidden="1" xr:uid="{00000000-0005-0000-0000-0000BA7B0000}"/>
    <cellStyle name="Entrée 9" xfId="27383" hidden="1" xr:uid="{00000000-0005-0000-0000-0000BB7B0000}"/>
    <cellStyle name="Entrée 9" xfId="27432" hidden="1" xr:uid="{00000000-0005-0000-0000-0000BC7B0000}"/>
    <cellStyle name="Entrée 9" xfId="27481" hidden="1" xr:uid="{00000000-0005-0000-0000-0000BD7B0000}"/>
    <cellStyle name="Entrée 9" xfId="27529" hidden="1" xr:uid="{00000000-0005-0000-0000-0000BE7B0000}"/>
    <cellStyle name="Entrée 9" xfId="27577" hidden="1" xr:uid="{00000000-0005-0000-0000-0000BF7B0000}"/>
    <cellStyle name="Entrée 9" xfId="27623" hidden="1" xr:uid="{00000000-0005-0000-0000-0000C07B0000}"/>
    <cellStyle name="Entrée 9" xfId="27670" hidden="1" xr:uid="{00000000-0005-0000-0000-0000C17B0000}"/>
    <cellStyle name="Entrée 9" xfId="27715" hidden="1" xr:uid="{00000000-0005-0000-0000-0000C27B0000}"/>
    <cellStyle name="Entrée 9" xfId="27754" hidden="1" xr:uid="{00000000-0005-0000-0000-0000C37B0000}"/>
    <cellStyle name="Entrée 9" xfId="27791" hidden="1" xr:uid="{00000000-0005-0000-0000-0000C47B0000}"/>
    <cellStyle name="Entrée 9" xfId="27825" hidden="1" xr:uid="{00000000-0005-0000-0000-0000C57B0000}"/>
    <cellStyle name="Entrée 9" xfId="27884" hidden="1" xr:uid="{00000000-0005-0000-0000-0000C67B0000}"/>
    <cellStyle name="Entrée 9" xfId="27966" hidden="1" xr:uid="{00000000-0005-0000-0000-0000C77B0000}"/>
    <cellStyle name="Entrée 9" xfId="28026" hidden="1" xr:uid="{00000000-0005-0000-0000-0000C87B0000}"/>
    <cellStyle name="Entrée 9" xfId="28072" hidden="1" xr:uid="{00000000-0005-0000-0000-0000C97B0000}"/>
    <cellStyle name="Entrée 9" xfId="28116" hidden="1" xr:uid="{00000000-0005-0000-0000-0000CA7B0000}"/>
    <cellStyle name="Entrée 9" xfId="28155" hidden="1" xr:uid="{00000000-0005-0000-0000-0000CB7B0000}"/>
    <cellStyle name="Entrée 9" xfId="28191" hidden="1" xr:uid="{00000000-0005-0000-0000-0000CC7B0000}"/>
    <cellStyle name="Entrée 9" xfId="28226" hidden="1" xr:uid="{00000000-0005-0000-0000-0000CD7B0000}"/>
    <cellStyle name="Entrée 9" xfId="28244" hidden="1" xr:uid="{00000000-0005-0000-0000-0000CE7B0000}"/>
    <cellStyle name="Entrée 9" xfId="28344" hidden="1" xr:uid="{00000000-0005-0000-0000-0000CF7B0000}"/>
    <cellStyle name="Entrée 9" xfId="28439" hidden="1" xr:uid="{00000000-0005-0000-0000-0000D07B0000}"/>
    <cellStyle name="Entrée 9" xfId="28528" hidden="1" xr:uid="{00000000-0005-0000-0000-0000D17B0000}"/>
    <cellStyle name="Entrée 9" xfId="28578" hidden="1" xr:uid="{00000000-0005-0000-0000-0000D27B0000}"/>
    <cellStyle name="Entrée 9" xfId="28628" hidden="1" xr:uid="{00000000-0005-0000-0000-0000D37B0000}"/>
    <cellStyle name="Entrée 9" xfId="28678" hidden="1" xr:uid="{00000000-0005-0000-0000-0000D47B0000}"/>
    <cellStyle name="Entrée 9" xfId="28727" hidden="1" xr:uid="{00000000-0005-0000-0000-0000D57B0000}"/>
    <cellStyle name="Entrée 9" xfId="28776" hidden="1" xr:uid="{00000000-0005-0000-0000-0000D67B0000}"/>
    <cellStyle name="Entrée 9" xfId="28823" hidden="1" xr:uid="{00000000-0005-0000-0000-0000D77B0000}"/>
    <cellStyle name="Entrée 9" xfId="28870" hidden="1" xr:uid="{00000000-0005-0000-0000-0000D87B0000}"/>
    <cellStyle name="Entrée 9" xfId="28915" hidden="1" xr:uid="{00000000-0005-0000-0000-0000D97B0000}"/>
    <cellStyle name="Entrée 9" xfId="28954" hidden="1" xr:uid="{00000000-0005-0000-0000-0000DA7B0000}"/>
    <cellStyle name="Entrée 9" xfId="28991" hidden="1" xr:uid="{00000000-0005-0000-0000-0000DB7B0000}"/>
    <cellStyle name="Entrée 9" xfId="29025" hidden="1" xr:uid="{00000000-0005-0000-0000-0000DC7B0000}"/>
    <cellStyle name="Entrée 9" xfId="29084" hidden="1" xr:uid="{00000000-0005-0000-0000-0000DD7B0000}"/>
    <cellStyle name="Entrée 9" xfId="29166" hidden="1" xr:uid="{00000000-0005-0000-0000-0000DE7B0000}"/>
    <cellStyle name="Entrée 9" xfId="29226" hidden="1" xr:uid="{00000000-0005-0000-0000-0000DF7B0000}"/>
    <cellStyle name="Entrée 9" xfId="29272" hidden="1" xr:uid="{00000000-0005-0000-0000-0000E07B0000}"/>
    <cellStyle name="Entrée 9" xfId="29316" hidden="1" xr:uid="{00000000-0005-0000-0000-0000E17B0000}"/>
    <cellStyle name="Entrée 9" xfId="29355" hidden="1" xr:uid="{00000000-0005-0000-0000-0000E27B0000}"/>
    <cellStyle name="Entrée 9" xfId="29391" hidden="1" xr:uid="{00000000-0005-0000-0000-0000E37B0000}"/>
    <cellStyle name="Entrée 9" xfId="29426" hidden="1" xr:uid="{00000000-0005-0000-0000-0000E47B0000}"/>
    <cellStyle name="Entrée 9" xfId="29444" hidden="1" xr:uid="{00000000-0005-0000-0000-0000E57B0000}"/>
    <cellStyle name="Entrée 9" xfId="28294" hidden="1" xr:uid="{00000000-0005-0000-0000-0000E67B0000}"/>
    <cellStyle name="Entrée 9" xfId="29497" hidden="1" xr:uid="{00000000-0005-0000-0000-0000E77B0000}"/>
    <cellStyle name="Entrée 9" xfId="29581" hidden="1" xr:uid="{00000000-0005-0000-0000-0000E87B0000}"/>
    <cellStyle name="Entrée 9" xfId="29670" hidden="1" xr:uid="{00000000-0005-0000-0000-0000E97B0000}"/>
    <cellStyle name="Entrée 9" xfId="29719" hidden="1" xr:uid="{00000000-0005-0000-0000-0000EA7B0000}"/>
    <cellStyle name="Entrée 9" xfId="29768" hidden="1" xr:uid="{00000000-0005-0000-0000-0000EB7B0000}"/>
    <cellStyle name="Entrée 9" xfId="29817" hidden="1" xr:uid="{00000000-0005-0000-0000-0000EC7B0000}"/>
    <cellStyle name="Entrée 9" xfId="29865" hidden="1" xr:uid="{00000000-0005-0000-0000-0000ED7B0000}"/>
    <cellStyle name="Entrée 9" xfId="29913" hidden="1" xr:uid="{00000000-0005-0000-0000-0000EE7B0000}"/>
    <cellStyle name="Entrée 9" xfId="29959" hidden="1" xr:uid="{00000000-0005-0000-0000-0000EF7B0000}"/>
    <cellStyle name="Entrée 9" xfId="30005" hidden="1" xr:uid="{00000000-0005-0000-0000-0000F07B0000}"/>
    <cellStyle name="Entrée 9" xfId="30049" hidden="1" xr:uid="{00000000-0005-0000-0000-0000F17B0000}"/>
    <cellStyle name="Entrée 9" xfId="30087" hidden="1" xr:uid="{00000000-0005-0000-0000-0000F27B0000}"/>
    <cellStyle name="Entrée 9" xfId="30124" hidden="1" xr:uid="{00000000-0005-0000-0000-0000F37B0000}"/>
    <cellStyle name="Entrée 9" xfId="30158" hidden="1" xr:uid="{00000000-0005-0000-0000-0000F47B0000}"/>
    <cellStyle name="Entrée 9" xfId="30216" hidden="1" xr:uid="{00000000-0005-0000-0000-0000F57B0000}"/>
    <cellStyle name="Entrée 9" xfId="30298" hidden="1" xr:uid="{00000000-0005-0000-0000-0000F67B0000}"/>
    <cellStyle name="Entrée 9" xfId="30358" hidden="1" xr:uid="{00000000-0005-0000-0000-0000F77B0000}"/>
    <cellStyle name="Entrée 9" xfId="30404" hidden="1" xr:uid="{00000000-0005-0000-0000-0000F87B0000}"/>
    <cellStyle name="Entrée 9" xfId="30448" hidden="1" xr:uid="{00000000-0005-0000-0000-0000F97B0000}"/>
    <cellStyle name="Entrée 9" xfId="30487" hidden="1" xr:uid="{00000000-0005-0000-0000-0000FA7B0000}"/>
    <cellStyle name="Entrée 9" xfId="30523" hidden="1" xr:uid="{00000000-0005-0000-0000-0000FB7B0000}"/>
    <cellStyle name="Entrée 9" xfId="30558" hidden="1" xr:uid="{00000000-0005-0000-0000-0000FC7B0000}"/>
    <cellStyle name="Entrée 9" xfId="30576" hidden="1" xr:uid="{00000000-0005-0000-0000-0000FD7B0000}"/>
    <cellStyle name="Entrée 9" xfId="30676" hidden="1" xr:uid="{00000000-0005-0000-0000-0000FE7B0000}"/>
    <cellStyle name="Entrée 9" xfId="30771" hidden="1" xr:uid="{00000000-0005-0000-0000-0000FF7B0000}"/>
    <cellStyle name="Entrée 9" xfId="30860" hidden="1" xr:uid="{00000000-0005-0000-0000-0000007C0000}"/>
    <cellStyle name="Entrée 9" xfId="30910" hidden="1" xr:uid="{00000000-0005-0000-0000-0000017C0000}"/>
    <cellStyle name="Entrée 9" xfId="30960" hidden="1" xr:uid="{00000000-0005-0000-0000-0000027C0000}"/>
    <cellStyle name="Entrée 9" xfId="31010" hidden="1" xr:uid="{00000000-0005-0000-0000-0000037C0000}"/>
    <cellStyle name="Entrée 9" xfId="31059" hidden="1" xr:uid="{00000000-0005-0000-0000-0000047C0000}"/>
    <cellStyle name="Entrée 9" xfId="31108" hidden="1" xr:uid="{00000000-0005-0000-0000-0000057C0000}"/>
    <cellStyle name="Entrée 9" xfId="31155" hidden="1" xr:uid="{00000000-0005-0000-0000-0000067C0000}"/>
    <cellStyle name="Entrée 9" xfId="31202" hidden="1" xr:uid="{00000000-0005-0000-0000-0000077C0000}"/>
    <cellStyle name="Entrée 9" xfId="31247" hidden="1" xr:uid="{00000000-0005-0000-0000-0000087C0000}"/>
    <cellStyle name="Entrée 9" xfId="31286" hidden="1" xr:uid="{00000000-0005-0000-0000-0000097C0000}"/>
    <cellStyle name="Entrée 9" xfId="31323" hidden="1" xr:uid="{00000000-0005-0000-0000-00000A7C0000}"/>
    <cellStyle name="Entrée 9" xfId="31357" hidden="1" xr:uid="{00000000-0005-0000-0000-00000B7C0000}"/>
    <cellStyle name="Entrée 9" xfId="31416" hidden="1" xr:uid="{00000000-0005-0000-0000-00000C7C0000}"/>
    <cellStyle name="Entrée 9" xfId="31498" hidden="1" xr:uid="{00000000-0005-0000-0000-00000D7C0000}"/>
    <cellStyle name="Entrée 9" xfId="31558" hidden="1" xr:uid="{00000000-0005-0000-0000-00000E7C0000}"/>
    <cellStyle name="Entrée 9" xfId="31604" hidden="1" xr:uid="{00000000-0005-0000-0000-00000F7C0000}"/>
    <cellStyle name="Entrée 9" xfId="31648" hidden="1" xr:uid="{00000000-0005-0000-0000-0000107C0000}"/>
    <cellStyle name="Entrée 9" xfId="31687" hidden="1" xr:uid="{00000000-0005-0000-0000-0000117C0000}"/>
    <cellStyle name="Entrée 9" xfId="31723" hidden="1" xr:uid="{00000000-0005-0000-0000-0000127C0000}"/>
    <cellStyle name="Entrée 9" xfId="31758" hidden="1" xr:uid="{00000000-0005-0000-0000-0000137C0000}"/>
    <cellStyle name="Entrée 9" xfId="31776" hidden="1" xr:uid="{00000000-0005-0000-0000-0000147C0000}"/>
    <cellStyle name="Entrée 9" xfId="30626" xr:uid="{00000000-0005-0000-0000-0000157C0000}"/>
    <cellStyle name="Gekoppelde cel" xfId="95" xr:uid="{00000000-0005-0000-0000-0000167C0000}"/>
    <cellStyle name="Goed" xfId="96" xr:uid="{00000000-0005-0000-0000-0000177C0000}"/>
    <cellStyle name="Insatisfaisant" xfId="20" xr:uid="{00000000-0005-0000-0000-0000187C0000}"/>
    <cellStyle name="Invoer" xfId="97" xr:uid="{00000000-0005-0000-0000-0000197C0000}"/>
    <cellStyle name="Invoer 2" xfId="167" xr:uid="{00000000-0005-0000-0000-00001A7C0000}"/>
    <cellStyle name="Invoer 2 2" xfId="1319" xr:uid="{00000000-0005-0000-0000-00001B7C0000}"/>
    <cellStyle name="Invoer 2 2 2" xfId="9748" xr:uid="{00000000-0005-0000-0000-00001C7C0000}"/>
    <cellStyle name="Invoer 2 3" xfId="7363" xr:uid="{00000000-0005-0000-0000-00001D7C0000}"/>
    <cellStyle name="Invoer 3" xfId="942" xr:uid="{00000000-0005-0000-0000-00001E7C0000}"/>
    <cellStyle name="Invoer 3 2" xfId="1320" xr:uid="{00000000-0005-0000-0000-00001F7C0000}"/>
    <cellStyle name="Invoer 3 2 2" xfId="9749" xr:uid="{00000000-0005-0000-0000-0000207C0000}"/>
    <cellStyle name="Invoer 3 3" xfId="9375" xr:uid="{00000000-0005-0000-0000-0000217C0000}"/>
    <cellStyle name="Invoer 4" xfId="1296" xr:uid="{00000000-0005-0000-0000-0000227C0000}"/>
    <cellStyle name="Invoer 4 2" xfId="9729" xr:uid="{00000000-0005-0000-0000-0000237C0000}"/>
    <cellStyle name="Invoer 5" xfId="7302" xr:uid="{00000000-0005-0000-0000-0000247C0000}"/>
    <cellStyle name="Kop 1" xfId="98" xr:uid="{00000000-0005-0000-0000-0000257C0000}"/>
    <cellStyle name="Kop 2" xfId="99" xr:uid="{00000000-0005-0000-0000-0000267C0000}"/>
    <cellStyle name="Kop 3" xfId="100" xr:uid="{00000000-0005-0000-0000-0000277C0000}"/>
    <cellStyle name="Kop 4" xfId="101" xr:uid="{00000000-0005-0000-0000-0000287C0000}"/>
    <cellStyle name="Neutraal" xfId="102" xr:uid="{00000000-0005-0000-0000-0000297C0000}"/>
    <cellStyle name="Neutre" xfId="21" xr:uid="{00000000-0005-0000-0000-00002A7C0000}"/>
    <cellStyle name="Normal" xfId="0" builtinId="0"/>
    <cellStyle name="Normal 10" xfId="1352" xr:uid="{00000000-0005-0000-0000-00002C7C0000}"/>
    <cellStyle name="Normal 10 2" xfId="1355" xr:uid="{00000000-0005-0000-0000-00002D7C0000}"/>
    <cellStyle name="Normal 11" xfId="1" xr:uid="{00000000-0005-0000-0000-00002E7C0000}"/>
    <cellStyle name="Normal 11 2" xfId="1387" xr:uid="{00000000-0005-0000-0000-00002F7C0000}"/>
    <cellStyle name="Normal 12" xfId="15487" xr:uid="{00000000-0005-0000-0000-0000307C0000}"/>
    <cellStyle name="Normal 12 2" xfId="31989" xr:uid="{00000000-0005-0000-0000-0000317C0000}"/>
    <cellStyle name="Normal 12 3" xfId="31988" xr:uid="{00000000-0005-0000-0000-0000327C0000}"/>
    <cellStyle name="Normal 13" xfId="29486" xr:uid="{00000000-0005-0000-0000-0000337C0000}"/>
    <cellStyle name="Normal 13 2" xfId="31991" xr:uid="{00000000-0005-0000-0000-0000347C0000}"/>
    <cellStyle name="Normal 13 3" xfId="31990" xr:uid="{00000000-0005-0000-0000-0000357C0000}"/>
    <cellStyle name="Normal 14" xfId="31992" xr:uid="{00000000-0005-0000-0000-0000367C0000}"/>
    <cellStyle name="Normal 14 2" xfId="31993" xr:uid="{00000000-0005-0000-0000-0000377C0000}"/>
    <cellStyle name="Normal 14 3" xfId="31994" xr:uid="{00000000-0005-0000-0000-0000387C0000}"/>
    <cellStyle name="Normal 14 4" xfId="31995" xr:uid="{00000000-0005-0000-0000-0000397C0000}"/>
    <cellStyle name="Normal 14 4 2" xfId="31816" xr:uid="{00000000-0005-0000-0000-00003A7C0000}"/>
    <cellStyle name="Normal 14 4 3" xfId="31996" xr:uid="{00000000-0005-0000-0000-00003B7C0000}"/>
    <cellStyle name="Normal 14 4 4" xfId="31997" xr:uid="{00000000-0005-0000-0000-00003C7C0000}"/>
    <cellStyle name="Normal 15" xfId="31817" xr:uid="{00000000-0005-0000-0000-00003D7C0000}"/>
    <cellStyle name="Normal 15 2" xfId="31998" xr:uid="{00000000-0005-0000-0000-00003E7C0000}"/>
    <cellStyle name="Normal 16" xfId="31818" xr:uid="{00000000-0005-0000-0000-00003F7C0000}"/>
    <cellStyle name="Normal 17" xfId="32157" xr:uid="{00000000-0005-0000-0000-0000407C0000}"/>
    <cellStyle name="Normal 2" xfId="40" xr:uid="{00000000-0005-0000-0000-0000417C0000}"/>
    <cellStyle name="Normal 2 10" xfId="1356" xr:uid="{00000000-0005-0000-0000-0000427C0000}"/>
    <cellStyle name="Normal 2 11" xfId="32156" xr:uid="{00000000-0005-0000-0000-0000437C0000}"/>
    <cellStyle name="Normal 2 2" xfId="117" xr:uid="{00000000-0005-0000-0000-0000447C0000}"/>
    <cellStyle name="Normal 2 2 2" xfId="1322" xr:uid="{00000000-0005-0000-0000-0000457C0000}"/>
    <cellStyle name="Normal 2 2 2 2" xfId="1358" xr:uid="{00000000-0005-0000-0000-0000467C0000}"/>
    <cellStyle name="Normal 2 2 3" xfId="1357" xr:uid="{00000000-0005-0000-0000-0000477C0000}"/>
    <cellStyle name="Normal 2 3" xfId="221" xr:uid="{00000000-0005-0000-0000-0000487C0000}"/>
    <cellStyle name="Normal 2 3 2" xfId="1323" xr:uid="{00000000-0005-0000-0000-0000497C0000}"/>
    <cellStyle name="Normal 2 3 2 2" xfId="1360" xr:uid="{00000000-0005-0000-0000-00004A7C0000}"/>
    <cellStyle name="Normal 2 3 3" xfId="1359" xr:uid="{00000000-0005-0000-0000-00004B7C0000}"/>
    <cellStyle name="Normal 2 4" xfId="873" xr:uid="{00000000-0005-0000-0000-00004C7C0000}"/>
    <cellStyle name="Normal 2 4 2" xfId="1324" xr:uid="{00000000-0005-0000-0000-00004D7C0000}"/>
    <cellStyle name="Normal 2 4 2 2" xfId="1362" xr:uid="{00000000-0005-0000-0000-00004E7C0000}"/>
    <cellStyle name="Normal 2 4 3" xfId="1361" xr:uid="{00000000-0005-0000-0000-00004F7C0000}"/>
    <cellStyle name="Normal 2 5" xfId="1238" xr:uid="{00000000-0005-0000-0000-0000507C0000}"/>
    <cellStyle name="Normal 2 5 2" xfId="1325" xr:uid="{00000000-0005-0000-0000-0000517C0000}"/>
    <cellStyle name="Normal 2 5 2 2" xfId="1364" xr:uid="{00000000-0005-0000-0000-0000527C0000}"/>
    <cellStyle name="Normal 2 5 3" xfId="1363" xr:uid="{00000000-0005-0000-0000-0000537C0000}"/>
    <cellStyle name="Normal 2 6" xfId="1246" xr:uid="{00000000-0005-0000-0000-0000547C0000}"/>
    <cellStyle name="Normal 2 6 2" xfId="1326" xr:uid="{00000000-0005-0000-0000-0000557C0000}"/>
    <cellStyle name="Normal 2 6 2 2" xfId="1366" xr:uid="{00000000-0005-0000-0000-0000567C0000}"/>
    <cellStyle name="Normal 2 6 3" xfId="1365" xr:uid="{00000000-0005-0000-0000-0000577C0000}"/>
    <cellStyle name="Normal 2 7" xfId="1300" xr:uid="{00000000-0005-0000-0000-0000587C0000}"/>
    <cellStyle name="Normal 2 7 2" xfId="1327" xr:uid="{00000000-0005-0000-0000-0000597C0000}"/>
    <cellStyle name="Normal 2 7 2 2" xfId="1368" xr:uid="{00000000-0005-0000-0000-00005A7C0000}"/>
    <cellStyle name="Normal 2 7 3" xfId="1367" xr:uid="{00000000-0005-0000-0000-00005B7C0000}"/>
    <cellStyle name="Normal 2 8" xfId="1307" xr:uid="{00000000-0005-0000-0000-00005C7C0000}"/>
    <cellStyle name="Normal 2 8 2" xfId="1369" xr:uid="{00000000-0005-0000-0000-00005D7C0000}"/>
    <cellStyle name="Normal 2 9" xfId="1321" xr:uid="{00000000-0005-0000-0000-00005E7C0000}"/>
    <cellStyle name="Normal 2 9 2" xfId="1370" xr:uid="{00000000-0005-0000-0000-00005F7C0000}"/>
    <cellStyle name="Normal 3" xfId="41" xr:uid="{00000000-0005-0000-0000-0000607C0000}"/>
    <cellStyle name="Normal 4" xfId="1301" xr:uid="{00000000-0005-0000-0000-0000617C0000}"/>
    <cellStyle name="Normal 4 2" xfId="1346" xr:uid="{00000000-0005-0000-0000-0000627C0000}"/>
    <cellStyle name="Normal 4 3" xfId="31999" xr:uid="{00000000-0005-0000-0000-0000637C0000}"/>
    <cellStyle name="Normal 5" xfId="1303" xr:uid="{00000000-0005-0000-0000-0000647C0000}"/>
    <cellStyle name="Normal 5 2" xfId="1328" xr:uid="{00000000-0005-0000-0000-0000657C0000}"/>
    <cellStyle name="Normal 5 2 2" xfId="1372" xr:uid="{00000000-0005-0000-0000-0000667C0000}"/>
    <cellStyle name="Normal 5 3" xfId="1371" xr:uid="{00000000-0005-0000-0000-0000677C0000}"/>
    <cellStyle name="Normal 6" xfId="1304" xr:uid="{00000000-0005-0000-0000-0000687C0000}"/>
    <cellStyle name="Normal 6 2" xfId="1309" xr:uid="{00000000-0005-0000-0000-0000697C0000}"/>
    <cellStyle name="Normal 7" xfId="1305" xr:uid="{00000000-0005-0000-0000-00006A7C0000}"/>
    <cellStyle name="Normal 7 2" xfId="1345" xr:uid="{00000000-0005-0000-0000-00006B7C0000}"/>
    <cellStyle name="Normal 7 2 2" xfId="1374" xr:uid="{00000000-0005-0000-0000-00006C7C0000}"/>
    <cellStyle name="Normal 7 3" xfId="1351" xr:uid="{00000000-0005-0000-0000-00006D7C0000}"/>
    <cellStyle name="Normal 7 3 2" xfId="1375" xr:uid="{00000000-0005-0000-0000-00006E7C0000}"/>
    <cellStyle name="Normal 7 4" xfId="1373" xr:uid="{00000000-0005-0000-0000-00006F7C0000}"/>
    <cellStyle name="Normal 8" xfId="1341" xr:uid="{00000000-0005-0000-0000-0000707C0000}"/>
    <cellStyle name="Normal 8 2" xfId="1344" xr:uid="{00000000-0005-0000-0000-0000717C0000}"/>
    <cellStyle name="Normal 8 2 2" xfId="1377" xr:uid="{00000000-0005-0000-0000-0000727C0000}"/>
    <cellStyle name="Normal 8 3" xfId="1350" xr:uid="{00000000-0005-0000-0000-0000737C0000}"/>
    <cellStyle name="Normal 8 3 2" xfId="1378" xr:uid="{00000000-0005-0000-0000-0000747C0000}"/>
    <cellStyle name="Normal 8 4" xfId="1376" xr:uid="{00000000-0005-0000-0000-0000757C0000}"/>
    <cellStyle name="Normal 9" xfId="1347" xr:uid="{00000000-0005-0000-0000-0000767C0000}"/>
    <cellStyle name="Normal 9 2" xfId="1379" xr:uid="{00000000-0005-0000-0000-0000777C0000}"/>
    <cellStyle name="Normal_Detail_07" xfId="32159" xr:uid="{D0CD8458-2BB0-4CBD-A673-FD9F7B867C36}"/>
    <cellStyle name="Notitie" xfId="103" xr:uid="{00000000-0005-0000-0000-0000787C0000}"/>
    <cellStyle name="Notitie 2" xfId="168" xr:uid="{00000000-0005-0000-0000-0000797C0000}"/>
    <cellStyle name="Notitie 2 2" xfId="1329" xr:uid="{00000000-0005-0000-0000-00007A7C0000}"/>
    <cellStyle name="Notitie 2 2 2" xfId="9758" xr:uid="{00000000-0005-0000-0000-00007B7C0000}"/>
    <cellStyle name="Notitie 2 3" xfId="6911" xr:uid="{00000000-0005-0000-0000-00007C7C0000}"/>
    <cellStyle name="Notitie 3" xfId="172" xr:uid="{00000000-0005-0000-0000-00007D7C0000}"/>
    <cellStyle name="Notitie 3 2" xfId="1330" xr:uid="{00000000-0005-0000-0000-00007E7C0000}"/>
    <cellStyle name="Notitie 3 2 2" xfId="9759" xr:uid="{00000000-0005-0000-0000-00007F7C0000}"/>
    <cellStyle name="Notitie 3 3" xfId="7348" xr:uid="{00000000-0005-0000-0000-0000807C0000}"/>
    <cellStyle name="Notitie 4" xfId="985" xr:uid="{00000000-0005-0000-0000-0000817C0000}"/>
    <cellStyle name="Notitie 4 2" xfId="1331" xr:uid="{00000000-0005-0000-0000-0000827C0000}"/>
    <cellStyle name="Notitie 4 2 2" xfId="9760" xr:uid="{00000000-0005-0000-0000-0000837C0000}"/>
    <cellStyle name="Notitie 4 3" xfId="9418" xr:uid="{00000000-0005-0000-0000-0000847C0000}"/>
    <cellStyle name="Notitie 5" xfId="1297" xr:uid="{00000000-0005-0000-0000-0000857C0000}"/>
    <cellStyle name="Notitie 5 2" xfId="9730" xr:uid="{00000000-0005-0000-0000-0000867C0000}"/>
    <cellStyle name="Notitie 6" xfId="8614" xr:uid="{00000000-0005-0000-0000-0000877C0000}"/>
    <cellStyle name="Notitie 7" xfId="32000" xr:uid="{00000000-0005-0000-0000-0000887C0000}"/>
    <cellStyle name="Ongeldig" xfId="104" xr:uid="{00000000-0005-0000-0000-0000897C0000}"/>
    <cellStyle name="Percent 2" xfId="46" xr:uid="{00000000-0005-0000-0000-00008A7C0000}"/>
    <cellStyle name="Percent 3" xfId="1302" xr:uid="{00000000-0005-0000-0000-00008B7C0000}"/>
    <cellStyle name="Percent 3 2" xfId="1332" xr:uid="{00000000-0005-0000-0000-00008C7C0000}"/>
    <cellStyle name="Percent 3 2 2" xfId="1381" xr:uid="{00000000-0005-0000-0000-00008D7C0000}"/>
    <cellStyle name="Percent 3 2 2 2" xfId="32004" xr:uid="{00000000-0005-0000-0000-00008E7C0000}"/>
    <cellStyle name="Percent 3 2 2 3" xfId="32005" xr:uid="{00000000-0005-0000-0000-00008F7C0000}"/>
    <cellStyle name="Percent 3 2 2 3 2" xfId="32006" xr:uid="{00000000-0005-0000-0000-0000907C0000}"/>
    <cellStyle name="Percent 3 2 2 4" xfId="32007" xr:uid="{00000000-0005-0000-0000-0000917C0000}"/>
    <cellStyle name="Percent 3 2 2 4 2" xfId="32008" xr:uid="{00000000-0005-0000-0000-0000927C0000}"/>
    <cellStyle name="Percent 3 2 2 5" xfId="32009" xr:uid="{00000000-0005-0000-0000-0000937C0000}"/>
    <cellStyle name="Percent 3 2 2 6" xfId="32003" xr:uid="{00000000-0005-0000-0000-0000947C0000}"/>
    <cellStyle name="Percent 3 2 3" xfId="32010" xr:uid="{00000000-0005-0000-0000-0000957C0000}"/>
    <cellStyle name="Percent 3 2 4" xfId="32011" xr:uid="{00000000-0005-0000-0000-0000967C0000}"/>
    <cellStyle name="Percent 3 2 4 2" xfId="32012" xr:uid="{00000000-0005-0000-0000-0000977C0000}"/>
    <cellStyle name="Percent 3 2 5" xfId="32013" xr:uid="{00000000-0005-0000-0000-0000987C0000}"/>
    <cellStyle name="Percent 3 2 5 2" xfId="32014" xr:uid="{00000000-0005-0000-0000-0000997C0000}"/>
    <cellStyle name="Percent 3 2 6" xfId="32015" xr:uid="{00000000-0005-0000-0000-00009A7C0000}"/>
    <cellStyle name="Percent 3 2 7" xfId="32002" xr:uid="{00000000-0005-0000-0000-00009B7C0000}"/>
    <cellStyle name="Percent 3 3" xfId="1380" xr:uid="{00000000-0005-0000-0000-00009C7C0000}"/>
    <cellStyle name="Percent 3 3 2" xfId="32017" xr:uid="{00000000-0005-0000-0000-00009D7C0000}"/>
    <cellStyle name="Percent 3 3 3" xfId="32018" xr:uid="{00000000-0005-0000-0000-00009E7C0000}"/>
    <cellStyle name="Percent 3 3 3 2" xfId="32019" xr:uid="{00000000-0005-0000-0000-00009F7C0000}"/>
    <cellStyle name="Percent 3 3 4" xfId="32020" xr:uid="{00000000-0005-0000-0000-0000A07C0000}"/>
    <cellStyle name="Percent 3 3 4 2" xfId="32021" xr:uid="{00000000-0005-0000-0000-0000A17C0000}"/>
    <cellStyle name="Percent 3 3 5" xfId="32022" xr:uid="{00000000-0005-0000-0000-0000A27C0000}"/>
    <cellStyle name="Percent 3 3 6" xfId="32016" xr:uid="{00000000-0005-0000-0000-0000A37C0000}"/>
    <cellStyle name="Percent 3 4" xfId="32023" xr:uid="{00000000-0005-0000-0000-0000A47C0000}"/>
    <cellStyle name="Percent 3 5" xfId="32024" xr:uid="{00000000-0005-0000-0000-0000A57C0000}"/>
    <cellStyle name="Percent 3 5 2" xfId="32025" xr:uid="{00000000-0005-0000-0000-0000A67C0000}"/>
    <cellStyle name="Percent 3 6" xfId="32026" xr:uid="{00000000-0005-0000-0000-0000A77C0000}"/>
    <cellStyle name="Percent 3 6 2" xfId="32027" xr:uid="{00000000-0005-0000-0000-0000A87C0000}"/>
    <cellStyle name="Percent 3 7" xfId="32028" xr:uid="{00000000-0005-0000-0000-0000A97C0000}"/>
    <cellStyle name="Percent 3 8" xfId="32001" xr:uid="{00000000-0005-0000-0000-0000AA7C0000}"/>
    <cellStyle name="Percent 4" xfId="1306" xr:uid="{00000000-0005-0000-0000-0000AB7C0000}"/>
    <cellStyle name="Percent 4 2" xfId="1382" xr:uid="{00000000-0005-0000-0000-0000AC7C0000}"/>
    <cellStyle name="Percent 4 2 2" xfId="32031" xr:uid="{00000000-0005-0000-0000-0000AD7C0000}"/>
    <cellStyle name="Percent 4 2 3" xfId="32032" xr:uid="{00000000-0005-0000-0000-0000AE7C0000}"/>
    <cellStyle name="Percent 4 2 3 2" xfId="32033" xr:uid="{00000000-0005-0000-0000-0000AF7C0000}"/>
    <cellStyle name="Percent 4 2 4" xfId="32034" xr:uid="{00000000-0005-0000-0000-0000B07C0000}"/>
    <cellStyle name="Percent 4 2 4 2" xfId="32035" xr:uid="{00000000-0005-0000-0000-0000B17C0000}"/>
    <cellStyle name="Percent 4 2 5" xfId="32036" xr:uid="{00000000-0005-0000-0000-0000B27C0000}"/>
    <cellStyle name="Percent 4 2 6" xfId="32030" xr:uid="{00000000-0005-0000-0000-0000B37C0000}"/>
    <cellStyle name="Percent 4 3" xfId="32037" xr:uid="{00000000-0005-0000-0000-0000B47C0000}"/>
    <cellStyle name="Percent 4 4" xfId="32038" xr:uid="{00000000-0005-0000-0000-0000B57C0000}"/>
    <cellStyle name="Percent 4 4 2" xfId="32039" xr:uid="{00000000-0005-0000-0000-0000B67C0000}"/>
    <cellStyle name="Percent 4 5" xfId="32040" xr:uid="{00000000-0005-0000-0000-0000B77C0000}"/>
    <cellStyle name="Percent 4 5 2" xfId="32041" xr:uid="{00000000-0005-0000-0000-0000B87C0000}"/>
    <cellStyle name="Percent 4 6" xfId="32042" xr:uid="{00000000-0005-0000-0000-0000B97C0000}"/>
    <cellStyle name="Percent 4 7" xfId="32029" xr:uid="{00000000-0005-0000-0000-0000BA7C0000}"/>
    <cellStyle name="Percent 5" xfId="1308" xr:uid="{00000000-0005-0000-0000-0000BB7C0000}"/>
    <cellStyle name="Percent 5 2" xfId="1383" xr:uid="{00000000-0005-0000-0000-0000BC7C0000}"/>
    <cellStyle name="Percent 5 2 2" xfId="32045" xr:uid="{00000000-0005-0000-0000-0000BD7C0000}"/>
    <cellStyle name="Percent 5 2 3" xfId="32046" xr:uid="{00000000-0005-0000-0000-0000BE7C0000}"/>
    <cellStyle name="Percent 5 2 3 2" xfId="32047" xr:uid="{00000000-0005-0000-0000-0000BF7C0000}"/>
    <cellStyle name="Percent 5 2 4" xfId="32048" xr:uid="{00000000-0005-0000-0000-0000C07C0000}"/>
    <cellStyle name="Percent 5 2 4 2" xfId="32049" xr:uid="{00000000-0005-0000-0000-0000C17C0000}"/>
    <cellStyle name="Percent 5 2 5" xfId="32050" xr:uid="{00000000-0005-0000-0000-0000C27C0000}"/>
    <cellStyle name="Percent 5 2 6" xfId="32044" xr:uid="{00000000-0005-0000-0000-0000C37C0000}"/>
    <cellStyle name="Percent 5 3" xfId="32051" xr:uid="{00000000-0005-0000-0000-0000C47C0000}"/>
    <cellStyle name="Percent 5 4" xfId="32052" xr:uid="{00000000-0005-0000-0000-0000C57C0000}"/>
    <cellStyle name="Percent 5 4 2" xfId="32053" xr:uid="{00000000-0005-0000-0000-0000C67C0000}"/>
    <cellStyle name="Percent 5 5" xfId="32054" xr:uid="{00000000-0005-0000-0000-0000C77C0000}"/>
    <cellStyle name="Percent 5 5 2" xfId="32055" xr:uid="{00000000-0005-0000-0000-0000C87C0000}"/>
    <cellStyle name="Percent 5 6" xfId="32056" xr:uid="{00000000-0005-0000-0000-0000C97C0000}"/>
    <cellStyle name="Percent 5 7" xfId="32043" xr:uid="{00000000-0005-0000-0000-0000CA7C0000}"/>
    <cellStyle name="Percent 6" xfId="1342" xr:uid="{00000000-0005-0000-0000-0000CB7C0000}"/>
    <cellStyle name="Percent 6 2" xfId="1384" xr:uid="{00000000-0005-0000-0000-0000CC7C0000}"/>
    <cellStyle name="Percent 6 2 2" xfId="32059" xr:uid="{00000000-0005-0000-0000-0000CD7C0000}"/>
    <cellStyle name="Percent 6 2 3" xfId="32060" xr:uid="{00000000-0005-0000-0000-0000CE7C0000}"/>
    <cellStyle name="Percent 6 2 3 2" xfId="32061" xr:uid="{00000000-0005-0000-0000-0000CF7C0000}"/>
    <cellStyle name="Percent 6 2 4" xfId="32062" xr:uid="{00000000-0005-0000-0000-0000D07C0000}"/>
    <cellStyle name="Percent 6 2 4 2" xfId="32063" xr:uid="{00000000-0005-0000-0000-0000D17C0000}"/>
    <cellStyle name="Percent 6 2 5" xfId="32064" xr:uid="{00000000-0005-0000-0000-0000D27C0000}"/>
    <cellStyle name="Percent 6 2 6" xfId="32058" xr:uid="{00000000-0005-0000-0000-0000D37C0000}"/>
    <cellStyle name="Percent 6 3" xfId="32065" xr:uid="{00000000-0005-0000-0000-0000D47C0000}"/>
    <cellStyle name="Percent 6 4" xfId="32066" xr:uid="{00000000-0005-0000-0000-0000D57C0000}"/>
    <cellStyle name="Percent 6 4 2" xfId="32067" xr:uid="{00000000-0005-0000-0000-0000D67C0000}"/>
    <cellStyle name="Percent 6 5" xfId="32068" xr:uid="{00000000-0005-0000-0000-0000D77C0000}"/>
    <cellStyle name="Percent 6 5 2" xfId="32069" xr:uid="{00000000-0005-0000-0000-0000D87C0000}"/>
    <cellStyle name="Percent 6 6" xfId="32070" xr:uid="{00000000-0005-0000-0000-0000D97C0000}"/>
    <cellStyle name="Percent 6 7" xfId="32057" xr:uid="{00000000-0005-0000-0000-0000DA7C0000}"/>
    <cellStyle name="Percent 7" xfId="1348" xr:uid="{00000000-0005-0000-0000-0000DB7C0000}"/>
    <cellStyle name="Percent 7 2" xfId="1385" xr:uid="{00000000-0005-0000-0000-0000DC7C0000}"/>
    <cellStyle name="Percent 7 2 2" xfId="32073" xr:uid="{00000000-0005-0000-0000-0000DD7C0000}"/>
    <cellStyle name="Percent 7 2 3" xfId="32074" xr:uid="{00000000-0005-0000-0000-0000DE7C0000}"/>
    <cellStyle name="Percent 7 2 3 2" xfId="32075" xr:uid="{00000000-0005-0000-0000-0000DF7C0000}"/>
    <cellStyle name="Percent 7 2 4" xfId="32076" xr:uid="{00000000-0005-0000-0000-0000E07C0000}"/>
    <cellStyle name="Percent 7 2 4 2" xfId="32077" xr:uid="{00000000-0005-0000-0000-0000E17C0000}"/>
    <cellStyle name="Percent 7 2 5" xfId="32078" xr:uid="{00000000-0005-0000-0000-0000E27C0000}"/>
    <cellStyle name="Percent 7 2 6" xfId="32072" xr:uid="{00000000-0005-0000-0000-0000E37C0000}"/>
    <cellStyle name="Percent 7 3" xfId="32079" xr:uid="{00000000-0005-0000-0000-0000E47C0000}"/>
    <cellStyle name="Percent 7 4" xfId="32080" xr:uid="{00000000-0005-0000-0000-0000E57C0000}"/>
    <cellStyle name="Percent 7 4 2" xfId="32081" xr:uid="{00000000-0005-0000-0000-0000E67C0000}"/>
    <cellStyle name="Percent 7 5" xfId="32082" xr:uid="{00000000-0005-0000-0000-0000E77C0000}"/>
    <cellStyle name="Percent 7 5 2" xfId="32083" xr:uid="{00000000-0005-0000-0000-0000E87C0000}"/>
    <cellStyle name="Percent 7 6" xfId="32084" xr:uid="{00000000-0005-0000-0000-0000E97C0000}"/>
    <cellStyle name="Percent 7 7" xfId="32071" xr:uid="{00000000-0005-0000-0000-0000EA7C0000}"/>
    <cellStyle name="Percent 8" xfId="22" xr:uid="{00000000-0005-0000-0000-0000EB7C0000}"/>
    <cellStyle name="Pourcentage 2" xfId="32085" xr:uid="{00000000-0005-0000-0000-0000EC7C0000}"/>
    <cellStyle name="Satisfaisant" xfId="23" xr:uid="{00000000-0005-0000-0000-0000ED7C0000}"/>
    <cellStyle name="Sortie" xfId="24" xr:uid="{00000000-0005-0000-0000-0000EE7C0000}"/>
    <cellStyle name="Sortie 2" xfId="110" xr:uid="{00000000-0005-0000-0000-0000EF7C0000}"/>
    <cellStyle name="Sortie 2 2" xfId="1333" xr:uid="{00000000-0005-0000-0000-0000F07C0000}"/>
    <cellStyle name="Sortie 2 2 2" xfId="8618" xr:uid="{00000000-0005-0000-0000-0000F17C0000}"/>
    <cellStyle name="Sortie 2 2 2 2" xfId="10997" xr:uid="{00000000-0005-0000-0000-0000F27C0000}"/>
    <cellStyle name="Sortie 2 2 2 2 2" xfId="32087" xr:uid="{00000000-0005-0000-0000-0000F37C0000}"/>
    <cellStyle name="Sortie 2 2 2 2 3" xfId="32086" xr:uid="{00000000-0005-0000-0000-0000F47C0000}"/>
    <cellStyle name="Sortie 2 2 2 3" xfId="15483" xr:uid="{00000000-0005-0000-0000-0000F57C0000}"/>
    <cellStyle name="Sortie 2 2 3" xfId="9761" xr:uid="{00000000-0005-0000-0000-0000F67C0000}"/>
    <cellStyle name="Sortie 2 2 3 2" xfId="32089" xr:uid="{00000000-0005-0000-0000-0000F77C0000}"/>
    <cellStyle name="Sortie 2 2 3 3" xfId="32088" xr:uid="{00000000-0005-0000-0000-0000F87C0000}"/>
    <cellStyle name="Sortie 2 3" xfId="7447" xr:uid="{00000000-0005-0000-0000-0000F97C0000}"/>
    <cellStyle name="Sortie 2 3 2" xfId="9827" xr:uid="{00000000-0005-0000-0000-0000FA7C0000}"/>
    <cellStyle name="Sortie 2 3 2 2" xfId="32091" xr:uid="{00000000-0005-0000-0000-0000FB7C0000}"/>
    <cellStyle name="Sortie 2 3 2 3" xfId="32090" xr:uid="{00000000-0005-0000-0000-0000FC7C0000}"/>
    <cellStyle name="Sortie 2 3 3" xfId="14327" xr:uid="{00000000-0005-0000-0000-0000FD7C0000}"/>
    <cellStyle name="Sortie 2 4" xfId="7453" xr:uid="{00000000-0005-0000-0000-0000FE7C0000}"/>
    <cellStyle name="Sortie 2 4 2" xfId="32093" xr:uid="{00000000-0005-0000-0000-0000FF7C0000}"/>
    <cellStyle name="Sortie 2 4 3" xfId="32092" xr:uid="{00000000-0005-0000-0000-0000007D0000}"/>
    <cellStyle name="Sortie 3" xfId="987" xr:uid="{00000000-0005-0000-0000-0000017D0000}"/>
    <cellStyle name="Sortie 3 2" xfId="1334" xr:uid="{00000000-0005-0000-0000-0000027D0000}"/>
    <cellStyle name="Sortie 3 2 2" xfId="8619" xr:uid="{00000000-0005-0000-0000-0000037D0000}"/>
    <cellStyle name="Sortie 3 2 2 2" xfId="10998" xr:uid="{00000000-0005-0000-0000-0000047D0000}"/>
    <cellStyle name="Sortie 3 2 2 2 2" xfId="32095" xr:uid="{00000000-0005-0000-0000-0000057D0000}"/>
    <cellStyle name="Sortie 3 2 2 2 3" xfId="32094" xr:uid="{00000000-0005-0000-0000-0000067D0000}"/>
    <cellStyle name="Sortie 3 2 2 3" xfId="15484" xr:uid="{00000000-0005-0000-0000-0000077D0000}"/>
    <cellStyle name="Sortie 3 2 3" xfId="9762" xr:uid="{00000000-0005-0000-0000-0000087D0000}"/>
    <cellStyle name="Sortie 3 2 3 2" xfId="32097" xr:uid="{00000000-0005-0000-0000-0000097D0000}"/>
    <cellStyle name="Sortie 3 2 3 3" xfId="32096" xr:uid="{00000000-0005-0000-0000-00000A7D0000}"/>
    <cellStyle name="Sortie 3 3" xfId="8305" xr:uid="{00000000-0005-0000-0000-00000B7D0000}"/>
    <cellStyle name="Sortie 3 3 2" xfId="10685" xr:uid="{00000000-0005-0000-0000-00000C7D0000}"/>
    <cellStyle name="Sortie 3 3 2 2" xfId="32099" xr:uid="{00000000-0005-0000-0000-00000D7D0000}"/>
    <cellStyle name="Sortie 3 3 2 3" xfId="32098" xr:uid="{00000000-0005-0000-0000-00000E7D0000}"/>
    <cellStyle name="Sortie 3 3 3" xfId="15182" xr:uid="{00000000-0005-0000-0000-00000F7D0000}"/>
    <cellStyle name="Sortie 3 4" xfId="9420" xr:uid="{00000000-0005-0000-0000-0000107D0000}"/>
    <cellStyle name="Sortie 3 4 2" xfId="32101" xr:uid="{00000000-0005-0000-0000-0000117D0000}"/>
    <cellStyle name="Sortie 3 4 3" xfId="32100" xr:uid="{00000000-0005-0000-0000-0000127D0000}"/>
    <cellStyle name="Sortie 4" xfId="1239" xr:uid="{00000000-0005-0000-0000-0000137D0000}"/>
    <cellStyle name="Sortie 4 2" xfId="8554" xr:uid="{00000000-0005-0000-0000-0000147D0000}"/>
    <cellStyle name="Sortie 4 2 2" xfId="10935" xr:uid="{00000000-0005-0000-0000-0000157D0000}"/>
    <cellStyle name="Sortie 4 2 2 2" xfId="32103" xr:uid="{00000000-0005-0000-0000-0000167D0000}"/>
    <cellStyle name="Sortie 4 2 2 3" xfId="32102" xr:uid="{00000000-0005-0000-0000-0000177D0000}"/>
    <cellStyle name="Sortie 4 2 3" xfId="15431" xr:uid="{00000000-0005-0000-0000-0000187D0000}"/>
    <cellStyle name="Sortie 4 3" xfId="9672" xr:uid="{00000000-0005-0000-0000-0000197D0000}"/>
    <cellStyle name="Sortie 4 3 2" xfId="32105" xr:uid="{00000000-0005-0000-0000-00001A7D0000}"/>
    <cellStyle name="Sortie 4 3 3" xfId="32104" xr:uid="{00000000-0005-0000-0000-00001B7D0000}"/>
    <cellStyle name="Sortie 5" xfId="7383" xr:uid="{00000000-0005-0000-0000-00001C7D0000}"/>
    <cellStyle name="Sortie 5 2" xfId="32107" xr:uid="{00000000-0005-0000-0000-00001D7D0000}"/>
    <cellStyle name="Sortie 5 3" xfId="32106" xr:uid="{00000000-0005-0000-0000-00001E7D0000}"/>
    <cellStyle name="Sortie 6" xfId="13283" xr:uid="{00000000-0005-0000-0000-00001F7D0000}"/>
    <cellStyle name="Standaard 2" xfId="29484" xr:uid="{00000000-0005-0000-0000-0000207D0000}"/>
    <cellStyle name="Standaard_00INLEID" xfId="25" xr:uid="{00000000-0005-0000-0000-0000217D0000}"/>
    <cellStyle name="Texte explicatif" xfId="26" xr:uid="{00000000-0005-0000-0000-0000227D0000}"/>
    <cellStyle name="Titel" xfId="105" xr:uid="{00000000-0005-0000-0000-0000237D0000}"/>
    <cellStyle name="Titre" xfId="27" xr:uid="{00000000-0005-0000-0000-0000247D0000}"/>
    <cellStyle name="Titre 2" xfId="1236" xr:uid="{00000000-0005-0000-0000-0000257D0000}"/>
    <cellStyle name="Titre 1" xfId="28" xr:uid="{00000000-0005-0000-0000-0000267D0000}"/>
    <cellStyle name="Titre 2" xfId="29" xr:uid="{00000000-0005-0000-0000-0000277D0000}"/>
    <cellStyle name="Titre 3" xfId="30" xr:uid="{00000000-0005-0000-0000-0000287D0000}"/>
    <cellStyle name="Titre 4" xfId="31" xr:uid="{00000000-0005-0000-0000-0000297D0000}"/>
    <cellStyle name="Totaal" xfId="106" xr:uid="{00000000-0005-0000-0000-00002A7D0000}"/>
    <cellStyle name="Totaal 2" xfId="169" xr:uid="{00000000-0005-0000-0000-00002B7D0000}"/>
    <cellStyle name="Totaal 2 2" xfId="1335" xr:uid="{00000000-0005-0000-0000-00002C7D0000}"/>
    <cellStyle name="Totaal 2 2 2" xfId="9763" xr:uid="{00000000-0005-0000-0000-00002D7D0000}"/>
    <cellStyle name="Totaal 2 2 2 2" xfId="32109" xr:uid="{00000000-0005-0000-0000-00002E7D0000}"/>
    <cellStyle name="Totaal 2 2 2 3" xfId="32108" xr:uid="{00000000-0005-0000-0000-00002F7D0000}"/>
    <cellStyle name="Totaal 2 2 3" xfId="16832" xr:uid="{00000000-0005-0000-0000-0000307D0000}"/>
    <cellStyle name="Totaal 2 3" xfId="7362" xr:uid="{00000000-0005-0000-0000-0000317D0000}"/>
    <cellStyle name="Totaal 2 3 2" xfId="32111" xr:uid="{00000000-0005-0000-0000-0000327D0000}"/>
    <cellStyle name="Totaal 2 3 3" xfId="32110" xr:uid="{00000000-0005-0000-0000-0000337D0000}"/>
    <cellStyle name="Totaal 2 4" xfId="15666" xr:uid="{00000000-0005-0000-0000-0000347D0000}"/>
    <cellStyle name="Totaal 3" xfId="866" xr:uid="{00000000-0005-0000-0000-0000357D0000}"/>
    <cellStyle name="Totaal 3 2" xfId="1336" xr:uid="{00000000-0005-0000-0000-0000367D0000}"/>
    <cellStyle name="Totaal 3 2 2" xfId="9764" xr:uid="{00000000-0005-0000-0000-0000377D0000}"/>
    <cellStyle name="Totaal 3 2 2 2" xfId="32113" xr:uid="{00000000-0005-0000-0000-0000387D0000}"/>
    <cellStyle name="Totaal 3 2 2 3" xfId="32112" xr:uid="{00000000-0005-0000-0000-0000397D0000}"/>
    <cellStyle name="Totaal 3 2 3" xfId="16833" xr:uid="{00000000-0005-0000-0000-00003A7D0000}"/>
    <cellStyle name="Totaal 3 3" xfId="9299" xr:uid="{00000000-0005-0000-0000-00003B7D0000}"/>
    <cellStyle name="Totaal 3 3 2" xfId="32115" xr:uid="{00000000-0005-0000-0000-00003C7D0000}"/>
    <cellStyle name="Totaal 3 3 3" xfId="32114" xr:uid="{00000000-0005-0000-0000-00003D7D0000}"/>
    <cellStyle name="Totaal 3 4" xfId="16363" xr:uid="{00000000-0005-0000-0000-00003E7D0000}"/>
    <cellStyle name="Totaal 4" xfId="1298" xr:uid="{00000000-0005-0000-0000-00003F7D0000}"/>
    <cellStyle name="Totaal 4 2" xfId="9731" xr:uid="{00000000-0005-0000-0000-0000407D0000}"/>
    <cellStyle name="Totaal 4 2 2" xfId="32117" xr:uid="{00000000-0005-0000-0000-0000417D0000}"/>
    <cellStyle name="Totaal 4 2 3" xfId="32116" xr:uid="{00000000-0005-0000-0000-0000427D0000}"/>
    <cellStyle name="Totaal 4 3" xfId="16795" xr:uid="{00000000-0005-0000-0000-0000437D0000}"/>
    <cellStyle name="Totaal 5" xfId="7548" xr:uid="{00000000-0005-0000-0000-0000447D0000}"/>
    <cellStyle name="Totaal 5 2" xfId="32119" xr:uid="{00000000-0005-0000-0000-0000457D0000}"/>
    <cellStyle name="Totaal 5 3" xfId="32118" xr:uid="{00000000-0005-0000-0000-0000467D0000}"/>
    <cellStyle name="Totaal 6" xfId="12072" xr:uid="{00000000-0005-0000-0000-0000477D0000}"/>
    <cellStyle name="Total 2" xfId="111" xr:uid="{00000000-0005-0000-0000-0000487D0000}"/>
    <cellStyle name="Total 2 2" xfId="1337" xr:uid="{00000000-0005-0000-0000-0000497D0000}"/>
    <cellStyle name="Total 2 2 2" xfId="9765" xr:uid="{00000000-0005-0000-0000-00004A7D0000}"/>
    <cellStyle name="Total 2 2 2 2" xfId="32121" xr:uid="{00000000-0005-0000-0000-00004B7D0000}"/>
    <cellStyle name="Total 2 2 2 3" xfId="32120" xr:uid="{00000000-0005-0000-0000-00004C7D0000}"/>
    <cellStyle name="Total 2 2 3" xfId="16834" xr:uid="{00000000-0005-0000-0000-00004D7D0000}"/>
    <cellStyle name="Total 2 3" xfId="8612" xr:uid="{00000000-0005-0000-0000-00004E7D0000}"/>
    <cellStyle name="Total 2 3 2" xfId="32123" xr:uid="{00000000-0005-0000-0000-00004F7D0000}"/>
    <cellStyle name="Total 2 3 3" xfId="32122" xr:uid="{00000000-0005-0000-0000-0000507D0000}"/>
    <cellStyle name="Total 2 4" xfId="15608" xr:uid="{00000000-0005-0000-0000-0000517D0000}"/>
    <cellStyle name="Total 3" xfId="843" xr:uid="{00000000-0005-0000-0000-0000527D0000}"/>
    <cellStyle name="Total 3 2" xfId="1338" xr:uid="{00000000-0005-0000-0000-0000537D0000}"/>
    <cellStyle name="Total 3 2 2" xfId="9766" xr:uid="{00000000-0005-0000-0000-0000547D0000}"/>
    <cellStyle name="Total 3 2 2 2" xfId="32125" xr:uid="{00000000-0005-0000-0000-0000557D0000}"/>
    <cellStyle name="Total 3 2 2 3" xfId="32124" xr:uid="{00000000-0005-0000-0000-0000567D0000}"/>
    <cellStyle name="Total 3 2 3" xfId="16835" xr:uid="{00000000-0005-0000-0000-0000577D0000}"/>
    <cellStyle name="Total 3 3" xfId="9276" xr:uid="{00000000-0005-0000-0000-0000587D0000}"/>
    <cellStyle name="Total 3 3 2" xfId="32127" xr:uid="{00000000-0005-0000-0000-0000597D0000}"/>
    <cellStyle name="Total 3 3 3" xfId="32126" xr:uid="{00000000-0005-0000-0000-00005A7D0000}"/>
    <cellStyle name="Total 3 4" xfId="16340" xr:uid="{00000000-0005-0000-0000-00005B7D0000}"/>
    <cellStyle name="Total 4" xfId="1240" xr:uid="{00000000-0005-0000-0000-00005C7D0000}"/>
    <cellStyle name="Total 4 2" xfId="9673" xr:uid="{00000000-0005-0000-0000-00005D7D0000}"/>
    <cellStyle name="Total 4 2 2" xfId="32129" xr:uid="{00000000-0005-0000-0000-00005E7D0000}"/>
    <cellStyle name="Total 4 2 3" xfId="32128" xr:uid="{00000000-0005-0000-0000-00005F7D0000}"/>
    <cellStyle name="Total 4 3" xfId="16737" xr:uid="{00000000-0005-0000-0000-0000607D0000}"/>
    <cellStyle name="Total 5" xfId="32" xr:uid="{00000000-0005-0000-0000-0000617D0000}"/>
    <cellStyle name="Total 5 2" xfId="32131" xr:uid="{00000000-0005-0000-0000-0000627D0000}"/>
    <cellStyle name="Total 5 3" xfId="32130" xr:uid="{00000000-0005-0000-0000-0000637D0000}"/>
    <cellStyle name="Total 6" xfId="7381" xr:uid="{00000000-0005-0000-0000-0000647D0000}"/>
    <cellStyle name="Total 6 2" xfId="32133" xr:uid="{00000000-0005-0000-0000-0000657D0000}"/>
    <cellStyle name="Total 6 3" xfId="32132" xr:uid="{00000000-0005-0000-0000-0000667D0000}"/>
    <cellStyle name="Total 7" xfId="8623" xr:uid="{00000000-0005-0000-0000-0000677D0000}"/>
    <cellStyle name="Uitvoer" xfId="107" xr:uid="{00000000-0005-0000-0000-0000687D0000}"/>
    <cellStyle name="Uitvoer 2" xfId="170" xr:uid="{00000000-0005-0000-0000-0000697D0000}"/>
    <cellStyle name="Uitvoer 2 2" xfId="1339" xr:uid="{00000000-0005-0000-0000-00006A7D0000}"/>
    <cellStyle name="Uitvoer 2 2 2" xfId="8620" xr:uid="{00000000-0005-0000-0000-00006B7D0000}"/>
    <cellStyle name="Uitvoer 2 2 2 2" xfId="10999" xr:uid="{00000000-0005-0000-0000-00006C7D0000}"/>
    <cellStyle name="Uitvoer 2 2 2 2 2" xfId="32135" xr:uid="{00000000-0005-0000-0000-00006D7D0000}"/>
    <cellStyle name="Uitvoer 2 2 2 2 3" xfId="32134" xr:uid="{00000000-0005-0000-0000-00006E7D0000}"/>
    <cellStyle name="Uitvoer 2 2 2 3" xfId="15485" xr:uid="{00000000-0005-0000-0000-00006F7D0000}"/>
    <cellStyle name="Uitvoer 2 2 3" xfId="9767" xr:uid="{00000000-0005-0000-0000-0000707D0000}"/>
    <cellStyle name="Uitvoer 2 2 3 2" xfId="32137" xr:uid="{00000000-0005-0000-0000-0000717D0000}"/>
    <cellStyle name="Uitvoer 2 2 3 3" xfId="32136" xr:uid="{00000000-0005-0000-0000-0000727D0000}"/>
    <cellStyle name="Uitvoer 2 3" xfId="7499" xr:uid="{00000000-0005-0000-0000-0000737D0000}"/>
    <cellStyle name="Uitvoer 2 3 2" xfId="9879" xr:uid="{00000000-0005-0000-0000-0000747D0000}"/>
    <cellStyle name="Uitvoer 2 3 2 2" xfId="32139" xr:uid="{00000000-0005-0000-0000-0000757D0000}"/>
    <cellStyle name="Uitvoer 2 3 2 3" xfId="32138" xr:uid="{00000000-0005-0000-0000-0000767D0000}"/>
    <cellStyle name="Uitvoer 2 3 3" xfId="14378" xr:uid="{00000000-0005-0000-0000-0000777D0000}"/>
    <cellStyle name="Uitvoer 2 4" xfId="6223" xr:uid="{00000000-0005-0000-0000-0000787D0000}"/>
    <cellStyle name="Uitvoer 2 4 2" xfId="32141" xr:uid="{00000000-0005-0000-0000-0000797D0000}"/>
    <cellStyle name="Uitvoer 2 4 3" xfId="32140" xr:uid="{00000000-0005-0000-0000-00007A7D0000}"/>
    <cellStyle name="Uitvoer 3" xfId="869" xr:uid="{00000000-0005-0000-0000-00007B7D0000}"/>
    <cellStyle name="Uitvoer 3 2" xfId="1340" xr:uid="{00000000-0005-0000-0000-00007C7D0000}"/>
    <cellStyle name="Uitvoer 3 2 2" xfId="8621" xr:uid="{00000000-0005-0000-0000-00007D7D0000}"/>
    <cellStyle name="Uitvoer 3 2 2 2" xfId="11000" xr:uid="{00000000-0005-0000-0000-00007E7D0000}"/>
    <cellStyle name="Uitvoer 3 2 2 2 2" xfId="32143" xr:uid="{00000000-0005-0000-0000-00007F7D0000}"/>
    <cellStyle name="Uitvoer 3 2 2 2 3" xfId="32142" xr:uid="{00000000-0005-0000-0000-0000807D0000}"/>
    <cellStyle name="Uitvoer 3 2 2 3" xfId="15486" xr:uid="{00000000-0005-0000-0000-0000817D0000}"/>
    <cellStyle name="Uitvoer 3 2 3" xfId="9768" xr:uid="{00000000-0005-0000-0000-0000827D0000}"/>
    <cellStyle name="Uitvoer 3 2 3 2" xfId="32145" xr:uid="{00000000-0005-0000-0000-0000837D0000}"/>
    <cellStyle name="Uitvoer 3 2 3 3" xfId="32144" xr:uid="{00000000-0005-0000-0000-0000847D0000}"/>
    <cellStyle name="Uitvoer 3 3" xfId="8191" xr:uid="{00000000-0005-0000-0000-0000857D0000}"/>
    <cellStyle name="Uitvoer 3 3 2" xfId="10571" xr:uid="{00000000-0005-0000-0000-0000867D0000}"/>
    <cellStyle name="Uitvoer 3 3 2 2" xfId="32147" xr:uid="{00000000-0005-0000-0000-0000877D0000}"/>
    <cellStyle name="Uitvoer 3 3 2 3" xfId="32146" xr:uid="{00000000-0005-0000-0000-0000887D0000}"/>
    <cellStyle name="Uitvoer 3 3 3" xfId="15069" xr:uid="{00000000-0005-0000-0000-0000897D0000}"/>
    <cellStyle name="Uitvoer 3 4" xfId="9302" xr:uid="{00000000-0005-0000-0000-00008A7D0000}"/>
    <cellStyle name="Uitvoer 3 4 2" xfId="32149" xr:uid="{00000000-0005-0000-0000-00008B7D0000}"/>
    <cellStyle name="Uitvoer 3 4 3" xfId="32148" xr:uid="{00000000-0005-0000-0000-00008C7D0000}"/>
    <cellStyle name="Uitvoer 4" xfId="1299" xr:uid="{00000000-0005-0000-0000-00008D7D0000}"/>
    <cellStyle name="Uitvoer 4 2" xfId="8606" xr:uid="{00000000-0005-0000-0000-00008E7D0000}"/>
    <cellStyle name="Uitvoer 4 2 2" xfId="10987" xr:uid="{00000000-0005-0000-0000-00008F7D0000}"/>
    <cellStyle name="Uitvoer 4 2 2 2" xfId="32151" xr:uid="{00000000-0005-0000-0000-0000907D0000}"/>
    <cellStyle name="Uitvoer 4 2 2 3" xfId="32150" xr:uid="{00000000-0005-0000-0000-0000917D0000}"/>
    <cellStyle name="Uitvoer 4 2 3" xfId="15482" xr:uid="{00000000-0005-0000-0000-0000927D0000}"/>
    <cellStyle name="Uitvoer 4 3" xfId="9732" xr:uid="{00000000-0005-0000-0000-0000937D0000}"/>
    <cellStyle name="Uitvoer 4 3 2" xfId="32153" xr:uid="{00000000-0005-0000-0000-0000947D0000}"/>
    <cellStyle name="Uitvoer 4 3 3" xfId="32152" xr:uid="{00000000-0005-0000-0000-0000957D0000}"/>
    <cellStyle name="Uitvoer 5" xfId="8613" xr:uid="{00000000-0005-0000-0000-0000967D0000}"/>
    <cellStyle name="Uitvoer 5 2" xfId="32155" xr:uid="{00000000-0005-0000-0000-0000977D0000}"/>
    <cellStyle name="Uitvoer 5 3" xfId="32154" xr:uid="{00000000-0005-0000-0000-0000987D0000}"/>
    <cellStyle name="Uitvoer 6" xfId="12010" xr:uid="{00000000-0005-0000-0000-0000997D0000}"/>
    <cellStyle name="Valuta_00INHOUD" xfId="33" xr:uid="{00000000-0005-0000-0000-00009A7D0000}"/>
    <cellStyle name="Vérification" xfId="34" xr:uid="{00000000-0005-0000-0000-00009B7D0000}"/>
    <cellStyle name="Vérification 2" xfId="1237" xr:uid="{00000000-0005-0000-0000-00009C7D0000}"/>
    <cellStyle name="Verklarende tekst" xfId="108" xr:uid="{00000000-0005-0000-0000-00009D7D0000}"/>
    <cellStyle name="Waarschuwingstekst" xfId="109" xr:uid="{00000000-0005-0000-0000-00009E7D000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75"/>
  <sheetViews>
    <sheetView tabSelected="1" zoomScale="80" zoomScaleNormal="80" zoomScaleSheetLayoutView="80" workbookViewId="0">
      <pane ySplit="1" topLeftCell="A1148" activePane="bottomLeft" state="frozen"/>
      <selection pane="bottomLeft" activeCell="C1154" sqref="C1154"/>
    </sheetView>
  </sheetViews>
  <sheetFormatPr baseColWidth="10" defaultColWidth="9.140625" defaultRowHeight="136.5" customHeight="1" x14ac:dyDescent="0.2"/>
  <cols>
    <col min="1" max="2" width="21" style="1" customWidth="1"/>
    <col min="3" max="3" width="28.42578125" style="1" customWidth="1"/>
    <col min="4" max="4" width="28.42578125" style="3" customWidth="1"/>
    <col min="5" max="5" width="33.28515625" style="12" customWidth="1"/>
    <col min="6" max="7" width="21.7109375" style="1" customWidth="1"/>
    <col min="8" max="9" width="21.7109375" style="11" customWidth="1"/>
    <col min="10" max="16384" width="9.140625" style="1"/>
  </cols>
  <sheetData>
    <row r="1" spans="1:9" ht="76.5" x14ac:dyDescent="0.2">
      <c r="A1" s="6" t="s">
        <v>1432</v>
      </c>
      <c r="B1" s="6" t="s">
        <v>1433</v>
      </c>
      <c r="C1" s="6" t="s">
        <v>1434</v>
      </c>
      <c r="D1" s="7" t="s">
        <v>1438</v>
      </c>
      <c r="E1" s="8" t="s">
        <v>1439</v>
      </c>
      <c r="F1" s="6" t="s">
        <v>1440</v>
      </c>
      <c r="G1" s="6" t="s">
        <v>1441</v>
      </c>
      <c r="H1" s="9" t="s">
        <v>1442</v>
      </c>
      <c r="I1" s="9" t="s">
        <v>1443</v>
      </c>
    </row>
    <row r="2" spans="1:9" s="2" customFormat="1" ht="71.25" customHeight="1" x14ac:dyDescent="0.2">
      <c r="A2" s="13" t="s">
        <v>0</v>
      </c>
      <c r="B2" s="13" t="s">
        <v>1436</v>
      </c>
      <c r="C2" s="13" t="s">
        <v>469</v>
      </c>
      <c r="D2" s="14">
        <v>825356172</v>
      </c>
      <c r="E2" s="15" t="s">
        <v>224</v>
      </c>
      <c r="F2" s="16">
        <f>200+100</f>
        <v>300</v>
      </c>
      <c r="G2" s="16">
        <f>200+100</f>
        <v>300</v>
      </c>
      <c r="H2" s="17">
        <v>2021</v>
      </c>
      <c r="I2" s="17">
        <v>2022</v>
      </c>
    </row>
    <row r="3" spans="1:9" s="2" customFormat="1" ht="45.75" customHeight="1" x14ac:dyDescent="0.2">
      <c r="A3" s="13" t="s">
        <v>1</v>
      </c>
      <c r="B3" s="13" t="s">
        <v>1436</v>
      </c>
      <c r="C3" s="13" t="s">
        <v>499</v>
      </c>
      <c r="D3" s="14"/>
      <c r="E3" s="15" t="s">
        <v>224</v>
      </c>
      <c r="F3" s="16">
        <f>4700-100</f>
        <v>4600</v>
      </c>
      <c r="G3" s="16">
        <f>4700-100</f>
        <v>4600</v>
      </c>
      <c r="H3" s="17">
        <v>2021</v>
      </c>
      <c r="I3" s="17">
        <v>2022</v>
      </c>
    </row>
    <row r="4" spans="1:9" s="2" customFormat="1" ht="52.5" customHeight="1" x14ac:dyDescent="0.2">
      <c r="A4" s="13" t="s">
        <v>1</v>
      </c>
      <c r="B4" s="13" t="s">
        <v>1436</v>
      </c>
      <c r="C4" s="18" t="s">
        <v>282</v>
      </c>
      <c r="D4" s="14">
        <v>506972577</v>
      </c>
      <c r="E4" s="15" t="s">
        <v>224</v>
      </c>
      <c r="F4" s="16">
        <v>75</v>
      </c>
      <c r="G4" s="16">
        <v>75</v>
      </c>
      <c r="H4" s="17">
        <v>2021</v>
      </c>
      <c r="I4" s="17">
        <v>2022</v>
      </c>
    </row>
    <row r="5" spans="1:9" s="2" customFormat="1" ht="152.25" customHeight="1" x14ac:dyDescent="0.2">
      <c r="A5" s="13" t="s">
        <v>463</v>
      </c>
      <c r="B5" s="13" t="s">
        <v>1436</v>
      </c>
      <c r="C5" s="19" t="s">
        <v>1155</v>
      </c>
      <c r="D5" s="14">
        <v>403317486</v>
      </c>
      <c r="E5" s="15" t="s">
        <v>1462</v>
      </c>
      <c r="F5" s="16">
        <v>916</v>
      </c>
      <c r="G5" s="16">
        <v>916</v>
      </c>
      <c r="H5" s="17">
        <v>2021</v>
      </c>
      <c r="I5" s="17">
        <v>2022</v>
      </c>
    </row>
    <row r="6" spans="1:9" s="2" customFormat="1" ht="152.25" customHeight="1" x14ac:dyDescent="0.2">
      <c r="A6" s="13" t="s">
        <v>463</v>
      </c>
      <c r="B6" s="13" t="s">
        <v>1436</v>
      </c>
      <c r="C6" s="19" t="s">
        <v>1272</v>
      </c>
      <c r="D6" s="14">
        <v>823848714</v>
      </c>
      <c r="E6" s="15" t="s">
        <v>1274</v>
      </c>
      <c r="F6" s="16">
        <v>3643.67</v>
      </c>
      <c r="G6" s="16">
        <v>3643.67</v>
      </c>
      <c r="H6" s="17">
        <v>2021</v>
      </c>
      <c r="I6" s="17">
        <v>2022</v>
      </c>
    </row>
    <row r="7" spans="1:9" s="2" customFormat="1" ht="156.75" customHeight="1" x14ac:dyDescent="0.2">
      <c r="A7" s="13" t="s">
        <v>463</v>
      </c>
      <c r="B7" s="13" t="s">
        <v>1436</v>
      </c>
      <c r="C7" s="19" t="s">
        <v>1273</v>
      </c>
      <c r="D7" s="14">
        <v>629994115</v>
      </c>
      <c r="E7" s="15" t="s">
        <v>1274</v>
      </c>
      <c r="F7" s="16">
        <v>18000</v>
      </c>
      <c r="G7" s="16">
        <v>18000</v>
      </c>
      <c r="H7" s="17">
        <v>2021</v>
      </c>
      <c r="I7" s="17">
        <v>2022</v>
      </c>
    </row>
    <row r="8" spans="1:9" s="2" customFormat="1" ht="154.5" customHeight="1" x14ac:dyDescent="0.2">
      <c r="A8" s="13" t="s">
        <v>463</v>
      </c>
      <c r="B8" s="13" t="s">
        <v>1436</v>
      </c>
      <c r="C8" s="19" t="s">
        <v>1264</v>
      </c>
      <c r="D8" s="14">
        <v>456836841</v>
      </c>
      <c r="E8" s="15" t="s">
        <v>1462</v>
      </c>
      <c r="F8" s="16">
        <v>44084.91</v>
      </c>
      <c r="G8" s="16">
        <v>44084.91</v>
      </c>
      <c r="H8" s="17">
        <v>2021</v>
      </c>
      <c r="I8" s="17">
        <v>2022</v>
      </c>
    </row>
    <row r="9" spans="1:9" s="2" customFormat="1" ht="154.5" customHeight="1" x14ac:dyDescent="0.2">
      <c r="A9" s="13" t="s">
        <v>463</v>
      </c>
      <c r="B9" s="13" t="s">
        <v>1436</v>
      </c>
      <c r="C9" s="19" t="s">
        <v>675</v>
      </c>
      <c r="D9" s="14">
        <v>684864441</v>
      </c>
      <c r="E9" s="15" t="s">
        <v>1462</v>
      </c>
      <c r="F9" s="16">
        <v>4000</v>
      </c>
      <c r="G9" s="16">
        <v>4000</v>
      </c>
      <c r="H9" s="17">
        <v>2021</v>
      </c>
      <c r="I9" s="17">
        <v>2022</v>
      </c>
    </row>
    <row r="10" spans="1:9" s="2" customFormat="1" ht="170.25" customHeight="1" x14ac:dyDescent="0.2">
      <c r="A10" s="13" t="s">
        <v>463</v>
      </c>
      <c r="B10" s="13" t="s">
        <v>1436</v>
      </c>
      <c r="C10" s="19" t="s">
        <v>544</v>
      </c>
      <c r="D10" s="14"/>
      <c r="E10" s="15" t="s">
        <v>1462</v>
      </c>
      <c r="F10" s="16">
        <v>4321.03</v>
      </c>
      <c r="G10" s="16">
        <v>4321.03</v>
      </c>
      <c r="H10" s="17">
        <v>2021</v>
      </c>
      <c r="I10" s="17">
        <v>2022</v>
      </c>
    </row>
    <row r="11" spans="1:9" s="2" customFormat="1" ht="91.5" customHeight="1" x14ac:dyDescent="0.2">
      <c r="A11" s="13" t="s">
        <v>2</v>
      </c>
      <c r="B11" s="13" t="s">
        <v>1436</v>
      </c>
      <c r="C11" s="13" t="s">
        <v>468</v>
      </c>
      <c r="D11" s="14">
        <v>451516390</v>
      </c>
      <c r="E11" s="15" t="s">
        <v>224</v>
      </c>
      <c r="F11" s="16">
        <f>238352+10359.62</f>
        <v>248711.62</v>
      </c>
      <c r="G11" s="16">
        <f>238352+10359.62</f>
        <v>248711.62</v>
      </c>
      <c r="H11" s="17">
        <v>2021</v>
      </c>
      <c r="I11" s="17">
        <v>2022</v>
      </c>
    </row>
    <row r="12" spans="1:9" s="2" customFormat="1" ht="56.25" customHeight="1" x14ac:dyDescent="0.2">
      <c r="A12" s="13" t="s">
        <v>312</v>
      </c>
      <c r="B12" s="13" t="s">
        <v>1436</v>
      </c>
      <c r="C12" s="13" t="s">
        <v>441</v>
      </c>
      <c r="D12" s="14"/>
      <c r="E12" s="15" t="s">
        <v>1435</v>
      </c>
      <c r="F12" s="16">
        <f>50000-21843-10359.62</f>
        <v>17797.379999999997</v>
      </c>
      <c r="G12" s="16">
        <f>50000-21843-10359.62</f>
        <v>17797.379999999997</v>
      </c>
      <c r="H12" s="17">
        <v>2021</v>
      </c>
      <c r="I12" s="17">
        <v>2022</v>
      </c>
    </row>
    <row r="13" spans="1:9" s="2" customFormat="1" ht="56.25" customHeight="1" x14ac:dyDescent="0.2">
      <c r="A13" s="13" t="s">
        <v>3</v>
      </c>
      <c r="B13" s="13" t="s">
        <v>1436</v>
      </c>
      <c r="C13" s="13" t="s">
        <v>397</v>
      </c>
      <c r="D13" s="14">
        <v>206731645</v>
      </c>
      <c r="E13" s="15" t="s">
        <v>220</v>
      </c>
      <c r="F13" s="16">
        <v>150000</v>
      </c>
      <c r="G13" s="16">
        <v>150000</v>
      </c>
      <c r="H13" s="17">
        <v>2021</v>
      </c>
      <c r="I13" s="17">
        <v>2022</v>
      </c>
    </row>
    <row r="14" spans="1:9" s="2" customFormat="1" ht="46.5" customHeight="1" x14ac:dyDescent="0.2">
      <c r="A14" s="13" t="s">
        <v>188</v>
      </c>
      <c r="B14" s="13" t="s">
        <v>1436</v>
      </c>
      <c r="C14" s="13" t="s">
        <v>1414</v>
      </c>
      <c r="D14" s="14"/>
      <c r="E14" s="15" t="s">
        <v>1413</v>
      </c>
      <c r="F14" s="16">
        <v>5889.55</v>
      </c>
      <c r="G14" s="16">
        <v>5889.55</v>
      </c>
      <c r="H14" s="17">
        <v>2021</v>
      </c>
      <c r="I14" s="17">
        <v>2022</v>
      </c>
    </row>
    <row r="15" spans="1:9" s="2" customFormat="1" ht="117.75" customHeight="1" x14ac:dyDescent="0.2">
      <c r="A15" s="13" t="s">
        <v>188</v>
      </c>
      <c r="B15" s="13" t="s">
        <v>1436</v>
      </c>
      <c r="C15" s="13" t="s">
        <v>1290</v>
      </c>
      <c r="D15" s="14"/>
      <c r="E15" s="15" t="s">
        <v>1291</v>
      </c>
      <c r="F15" s="16">
        <v>6820</v>
      </c>
      <c r="G15" s="16">
        <v>6820</v>
      </c>
      <c r="H15" s="17">
        <v>2021</v>
      </c>
      <c r="I15" s="17">
        <v>2022</v>
      </c>
    </row>
    <row r="16" spans="1:9" s="2" customFormat="1" ht="108" customHeight="1" x14ac:dyDescent="0.2">
      <c r="A16" s="13" t="s">
        <v>4</v>
      </c>
      <c r="B16" s="13" t="s">
        <v>1436</v>
      </c>
      <c r="C16" s="20" t="s">
        <v>1157</v>
      </c>
      <c r="D16" s="14">
        <v>462923392</v>
      </c>
      <c r="E16" s="15" t="s">
        <v>1158</v>
      </c>
      <c r="F16" s="16">
        <v>14000</v>
      </c>
      <c r="G16" s="16">
        <v>14000</v>
      </c>
      <c r="H16" s="17">
        <v>2021</v>
      </c>
      <c r="I16" s="17">
        <v>2022</v>
      </c>
    </row>
    <row r="17" spans="1:9" s="2" customFormat="1" ht="168.75" customHeight="1" x14ac:dyDescent="0.2">
      <c r="A17" s="13" t="s">
        <v>4</v>
      </c>
      <c r="B17" s="13" t="s">
        <v>1436</v>
      </c>
      <c r="C17" s="20" t="s">
        <v>1286</v>
      </c>
      <c r="D17" s="14">
        <v>818248745</v>
      </c>
      <c r="E17" s="15" t="s">
        <v>1404</v>
      </c>
      <c r="F17" s="16">
        <v>3000</v>
      </c>
      <c r="G17" s="16">
        <v>3000</v>
      </c>
      <c r="H17" s="17">
        <v>2021</v>
      </c>
      <c r="I17" s="17">
        <v>2022</v>
      </c>
    </row>
    <row r="18" spans="1:9" s="2" customFormat="1" ht="51" x14ac:dyDescent="0.2">
      <c r="A18" s="13" t="s">
        <v>4</v>
      </c>
      <c r="B18" s="13" t="s">
        <v>1436</v>
      </c>
      <c r="C18" s="20" t="s">
        <v>1363</v>
      </c>
      <c r="D18" s="14">
        <v>449049820</v>
      </c>
      <c r="E18" s="15" t="s">
        <v>1364</v>
      </c>
      <c r="F18" s="16">
        <v>3000</v>
      </c>
      <c r="G18" s="16">
        <v>3000</v>
      </c>
      <c r="H18" s="17">
        <v>2021</v>
      </c>
      <c r="I18" s="17">
        <v>2022</v>
      </c>
    </row>
    <row r="19" spans="1:9" s="2" customFormat="1" ht="112.5" customHeight="1" x14ac:dyDescent="0.2">
      <c r="A19" s="13" t="s">
        <v>4</v>
      </c>
      <c r="B19" s="13" t="s">
        <v>1436</v>
      </c>
      <c r="C19" s="20" t="s">
        <v>217</v>
      </c>
      <c r="D19" s="14">
        <v>451177781</v>
      </c>
      <c r="E19" s="15" t="s">
        <v>1289</v>
      </c>
      <c r="F19" s="16">
        <v>2000</v>
      </c>
      <c r="G19" s="16">
        <v>2000</v>
      </c>
      <c r="H19" s="17">
        <v>2021</v>
      </c>
      <c r="I19" s="17">
        <v>2022</v>
      </c>
    </row>
    <row r="20" spans="1:9" s="2" customFormat="1" ht="46.5" customHeight="1" x14ac:dyDescent="0.2">
      <c r="A20" s="13" t="s">
        <v>4</v>
      </c>
      <c r="B20" s="13" t="s">
        <v>1436</v>
      </c>
      <c r="C20" s="20" t="s">
        <v>880</v>
      </c>
      <c r="D20" s="14">
        <v>448654692</v>
      </c>
      <c r="E20" s="15" t="s">
        <v>881</v>
      </c>
      <c r="F20" s="16">
        <v>3000</v>
      </c>
      <c r="G20" s="16">
        <v>3000</v>
      </c>
      <c r="H20" s="17">
        <v>2021</v>
      </c>
      <c r="I20" s="17">
        <v>2022</v>
      </c>
    </row>
    <row r="21" spans="1:9" s="2" customFormat="1" ht="46.5" customHeight="1" x14ac:dyDescent="0.2">
      <c r="A21" s="13" t="s">
        <v>4</v>
      </c>
      <c r="B21" s="13" t="s">
        <v>1436</v>
      </c>
      <c r="C21" s="20" t="s">
        <v>353</v>
      </c>
      <c r="D21" s="14">
        <v>461226387</v>
      </c>
      <c r="E21" s="15" t="s">
        <v>1137</v>
      </c>
      <c r="F21" s="16">
        <v>3000</v>
      </c>
      <c r="G21" s="16">
        <v>3000</v>
      </c>
      <c r="H21" s="17">
        <v>2021</v>
      </c>
      <c r="I21" s="17">
        <v>2022</v>
      </c>
    </row>
    <row r="22" spans="1:9" s="2" customFormat="1" ht="46.5" customHeight="1" x14ac:dyDescent="0.2">
      <c r="A22" s="13" t="s">
        <v>4</v>
      </c>
      <c r="B22" s="13" t="s">
        <v>1436</v>
      </c>
      <c r="C22" s="20" t="s">
        <v>871</v>
      </c>
      <c r="D22" s="14">
        <v>458972821</v>
      </c>
      <c r="E22" s="15" t="s">
        <v>918</v>
      </c>
      <c r="F22" s="16">
        <v>3000</v>
      </c>
      <c r="G22" s="16">
        <v>3000</v>
      </c>
      <c r="H22" s="17">
        <v>2021</v>
      </c>
      <c r="I22" s="17">
        <v>2022</v>
      </c>
    </row>
    <row r="23" spans="1:9" s="2" customFormat="1" ht="46.5" customHeight="1" x14ac:dyDescent="0.2">
      <c r="A23" s="13" t="s">
        <v>4</v>
      </c>
      <c r="B23" s="13" t="s">
        <v>1436</v>
      </c>
      <c r="C23" s="20" t="s">
        <v>878</v>
      </c>
      <c r="D23" s="14">
        <v>849788591</v>
      </c>
      <c r="E23" s="15" t="s">
        <v>879</v>
      </c>
      <c r="F23" s="16">
        <v>3000</v>
      </c>
      <c r="G23" s="16">
        <v>3000</v>
      </c>
      <c r="H23" s="17">
        <v>2021</v>
      </c>
      <c r="I23" s="17">
        <v>2022</v>
      </c>
    </row>
    <row r="24" spans="1:9" s="2" customFormat="1" ht="46.5" customHeight="1" x14ac:dyDescent="0.2">
      <c r="A24" s="13" t="s">
        <v>1219</v>
      </c>
      <c r="B24" s="13" t="s">
        <v>1436</v>
      </c>
      <c r="C24" s="20" t="s">
        <v>614</v>
      </c>
      <c r="D24" s="14">
        <v>407837587</v>
      </c>
      <c r="E24" s="15" t="s">
        <v>260</v>
      </c>
      <c r="F24" s="16">
        <v>67000</v>
      </c>
      <c r="G24" s="16">
        <v>64236.82</v>
      </c>
      <c r="H24" s="17">
        <v>2021</v>
      </c>
      <c r="I24" s="17">
        <v>2022</v>
      </c>
    </row>
    <row r="25" spans="1:9" s="2" customFormat="1" ht="139.5" customHeight="1" x14ac:dyDescent="0.2">
      <c r="A25" s="13" t="s">
        <v>628</v>
      </c>
      <c r="B25" s="13" t="s">
        <v>1436</v>
      </c>
      <c r="C25" s="20" t="s">
        <v>867</v>
      </c>
      <c r="D25" s="14">
        <v>642848494</v>
      </c>
      <c r="E25" s="15" t="s">
        <v>1308</v>
      </c>
      <c r="F25" s="16">
        <f>64493+64493</f>
        <v>128986</v>
      </c>
      <c r="G25" s="16">
        <f>64493+64493</f>
        <v>128986</v>
      </c>
      <c r="H25" s="17">
        <v>2021</v>
      </c>
      <c r="I25" s="17">
        <v>2022</v>
      </c>
    </row>
    <row r="26" spans="1:9" s="2" customFormat="1" ht="145.5" customHeight="1" x14ac:dyDescent="0.2">
      <c r="A26" s="13" t="s">
        <v>628</v>
      </c>
      <c r="B26" s="13" t="s">
        <v>1436</v>
      </c>
      <c r="C26" s="20" t="s">
        <v>1003</v>
      </c>
      <c r="D26" s="14">
        <v>460162753</v>
      </c>
      <c r="E26" s="15" t="s">
        <v>1004</v>
      </c>
      <c r="F26" s="16">
        <v>30000</v>
      </c>
      <c r="G26" s="16">
        <v>30000</v>
      </c>
      <c r="H26" s="17">
        <v>2021</v>
      </c>
      <c r="I26" s="17">
        <v>2022</v>
      </c>
    </row>
    <row r="27" spans="1:9" s="2" customFormat="1" ht="86.25" customHeight="1" x14ac:dyDescent="0.2">
      <c r="A27" s="13" t="s">
        <v>628</v>
      </c>
      <c r="B27" s="13" t="s">
        <v>1436</v>
      </c>
      <c r="C27" s="20" t="s">
        <v>867</v>
      </c>
      <c r="D27" s="14">
        <v>642848494</v>
      </c>
      <c r="E27" s="15" t="s">
        <v>1444</v>
      </c>
      <c r="F27" s="16">
        <v>125000</v>
      </c>
      <c r="G27" s="16">
        <v>125000</v>
      </c>
      <c r="H27" s="17">
        <v>2021</v>
      </c>
      <c r="I27" s="17">
        <v>2022</v>
      </c>
    </row>
    <row r="28" spans="1:9" s="2" customFormat="1" ht="46.5" customHeight="1" x14ac:dyDescent="0.2">
      <c r="A28" s="13" t="s">
        <v>628</v>
      </c>
      <c r="B28" s="13" t="s">
        <v>1436</v>
      </c>
      <c r="C28" s="20" t="s">
        <v>629</v>
      </c>
      <c r="D28" s="14">
        <v>406729809</v>
      </c>
      <c r="E28" s="15" t="s">
        <v>630</v>
      </c>
      <c r="F28" s="16">
        <v>7871.97</v>
      </c>
      <c r="G28" s="16">
        <v>7871.97</v>
      </c>
      <c r="H28" s="17">
        <v>2021</v>
      </c>
      <c r="I28" s="17">
        <v>2022</v>
      </c>
    </row>
    <row r="29" spans="1:9" s="2" customFormat="1" ht="46.5" customHeight="1" x14ac:dyDescent="0.2">
      <c r="A29" s="13" t="s">
        <v>5</v>
      </c>
      <c r="B29" s="13" t="s">
        <v>1436</v>
      </c>
      <c r="C29" s="13" t="s">
        <v>512</v>
      </c>
      <c r="D29" s="14"/>
      <c r="E29" s="15" t="s">
        <v>222</v>
      </c>
      <c r="F29" s="16">
        <f>291661.38-7871.97</f>
        <v>283789.41000000003</v>
      </c>
      <c r="G29" s="16">
        <f>291661.38-7871.97</f>
        <v>283789.41000000003</v>
      </c>
      <c r="H29" s="17">
        <v>2021</v>
      </c>
      <c r="I29" s="17">
        <v>2022</v>
      </c>
    </row>
    <row r="30" spans="1:9" s="2" customFormat="1" ht="57.75" customHeight="1" x14ac:dyDescent="0.2">
      <c r="A30" s="13" t="s">
        <v>5</v>
      </c>
      <c r="B30" s="13" t="s">
        <v>1436</v>
      </c>
      <c r="C30" s="13" t="s">
        <v>470</v>
      </c>
      <c r="D30" s="14"/>
      <c r="E30" s="15" t="s">
        <v>399</v>
      </c>
      <c r="F30" s="16">
        <v>149352.15</v>
      </c>
      <c r="G30" s="16">
        <v>149352.15</v>
      </c>
      <c r="H30" s="17">
        <v>2021</v>
      </c>
      <c r="I30" s="17">
        <v>2022</v>
      </c>
    </row>
    <row r="31" spans="1:9" s="2" customFormat="1" ht="48" customHeight="1" x14ac:dyDescent="0.2">
      <c r="A31" s="19" t="s">
        <v>5</v>
      </c>
      <c r="B31" s="13" t="s">
        <v>1436</v>
      </c>
      <c r="C31" s="19" t="s">
        <v>512</v>
      </c>
      <c r="D31" s="14"/>
      <c r="E31" s="21" t="s">
        <v>1260</v>
      </c>
      <c r="F31" s="16">
        <v>139104.97</v>
      </c>
      <c r="G31" s="16">
        <v>139104.97</v>
      </c>
      <c r="H31" s="17">
        <v>2021</v>
      </c>
      <c r="I31" s="17">
        <v>2022</v>
      </c>
    </row>
    <row r="32" spans="1:9" s="2" customFormat="1" ht="45" customHeight="1" x14ac:dyDescent="0.2">
      <c r="A32" s="13" t="s">
        <v>6</v>
      </c>
      <c r="B32" s="13" t="s">
        <v>1436</v>
      </c>
      <c r="C32" s="13" t="s">
        <v>7</v>
      </c>
      <c r="D32" s="14">
        <v>507748379</v>
      </c>
      <c r="E32" s="15" t="s">
        <v>221</v>
      </c>
      <c r="F32" s="16">
        <f>260000+4000</f>
        <v>264000</v>
      </c>
      <c r="G32" s="16">
        <f>260000+4000</f>
        <v>264000</v>
      </c>
      <c r="H32" s="17">
        <v>2021</v>
      </c>
      <c r="I32" s="17">
        <v>2022</v>
      </c>
    </row>
    <row r="33" spans="1:9" s="2" customFormat="1" ht="57" customHeight="1" x14ac:dyDescent="0.2">
      <c r="A33" s="13" t="s">
        <v>8</v>
      </c>
      <c r="B33" s="13" t="s">
        <v>1436</v>
      </c>
      <c r="C33" s="22" t="s">
        <v>7</v>
      </c>
      <c r="D33" s="14">
        <v>507748379</v>
      </c>
      <c r="E33" s="15" t="s">
        <v>280</v>
      </c>
      <c r="F33" s="16">
        <v>10240</v>
      </c>
      <c r="G33" s="16">
        <v>10240</v>
      </c>
      <c r="H33" s="17">
        <v>2021</v>
      </c>
      <c r="I33" s="17">
        <v>2022</v>
      </c>
    </row>
    <row r="34" spans="1:9" s="2" customFormat="1" ht="56.25" customHeight="1" x14ac:dyDescent="0.2">
      <c r="A34" s="13" t="s">
        <v>191</v>
      </c>
      <c r="B34" s="13" t="s">
        <v>1436</v>
      </c>
      <c r="C34" s="22" t="s">
        <v>192</v>
      </c>
      <c r="D34" s="14">
        <v>218024227</v>
      </c>
      <c r="E34" s="15" t="s">
        <v>221</v>
      </c>
      <c r="F34" s="16">
        <v>12985</v>
      </c>
      <c r="G34" s="16">
        <v>12985</v>
      </c>
      <c r="H34" s="17">
        <v>2021</v>
      </c>
      <c r="I34" s="17">
        <v>2022</v>
      </c>
    </row>
    <row r="35" spans="1:9" s="2" customFormat="1" ht="69" customHeight="1" x14ac:dyDescent="0.2">
      <c r="A35" s="13" t="s">
        <v>191</v>
      </c>
      <c r="B35" s="13" t="s">
        <v>1436</v>
      </c>
      <c r="C35" s="22" t="s">
        <v>151</v>
      </c>
      <c r="D35" s="14">
        <v>417384466</v>
      </c>
      <c r="E35" s="15" t="s">
        <v>221</v>
      </c>
      <c r="F35" s="16">
        <v>90</v>
      </c>
      <c r="G35" s="16">
        <v>90</v>
      </c>
      <c r="H35" s="17">
        <v>2021</v>
      </c>
      <c r="I35" s="17">
        <v>2022</v>
      </c>
    </row>
    <row r="36" spans="1:9" s="2" customFormat="1" ht="57" customHeight="1" x14ac:dyDescent="0.2">
      <c r="A36" s="13" t="s">
        <v>9</v>
      </c>
      <c r="B36" s="13" t="s">
        <v>1436</v>
      </c>
      <c r="C36" s="22" t="s">
        <v>495</v>
      </c>
      <c r="D36" s="14">
        <v>212346955</v>
      </c>
      <c r="E36" s="15" t="s">
        <v>223</v>
      </c>
      <c r="F36" s="16">
        <v>99539.8</v>
      </c>
      <c r="G36" s="16">
        <v>99539.8</v>
      </c>
      <c r="H36" s="17">
        <v>2021</v>
      </c>
      <c r="I36" s="17">
        <v>2022</v>
      </c>
    </row>
    <row r="37" spans="1:9" s="2" customFormat="1" ht="57.75" customHeight="1" x14ac:dyDescent="0.2">
      <c r="A37" s="13" t="s">
        <v>9</v>
      </c>
      <c r="B37" s="13" t="s">
        <v>1436</v>
      </c>
      <c r="C37" s="22" t="s">
        <v>495</v>
      </c>
      <c r="D37" s="14">
        <v>212346955</v>
      </c>
      <c r="E37" s="15" t="s">
        <v>1136</v>
      </c>
      <c r="F37" s="16">
        <v>5894.4</v>
      </c>
      <c r="G37" s="16">
        <v>5894.4</v>
      </c>
      <c r="H37" s="17">
        <v>2021</v>
      </c>
      <c r="I37" s="17">
        <v>2022</v>
      </c>
    </row>
    <row r="38" spans="1:9" s="2" customFormat="1" ht="41.25" customHeight="1" x14ac:dyDescent="0.2">
      <c r="A38" s="13" t="s">
        <v>190</v>
      </c>
      <c r="B38" s="13" t="s">
        <v>1436</v>
      </c>
      <c r="C38" s="13" t="s">
        <v>441</v>
      </c>
      <c r="D38" s="14"/>
      <c r="E38" s="15" t="s">
        <v>400</v>
      </c>
      <c r="F38" s="16">
        <v>50000</v>
      </c>
      <c r="G38" s="16">
        <v>50000</v>
      </c>
      <c r="H38" s="17">
        <v>2021</v>
      </c>
      <c r="I38" s="17">
        <v>2022</v>
      </c>
    </row>
    <row r="39" spans="1:9" s="2" customFormat="1" ht="49.5" customHeight="1" x14ac:dyDescent="0.2">
      <c r="A39" s="13" t="s">
        <v>187</v>
      </c>
      <c r="B39" s="13" t="s">
        <v>1436</v>
      </c>
      <c r="C39" s="13" t="s">
        <v>445</v>
      </c>
      <c r="D39" s="14"/>
      <c r="E39" s="15" t="s">
        <v>400</v>
      </c>
      <c r="F39" s="16">
        <f>30000+3112.5-SUM(F40)</f>
        <v>30000</v>
      </c>
      <c r="G39" s="16">
        <f>30000+3112.5-SUM(G40)</f>
        <v>30000</v>
      </c>
      <c r="H39" s="17">
        <v>2021</v>
      </c>
      <c r="I39" s="17">
        <v>2022</v>
      </c>
    </row>
    <row r="40" spans="1:9" s="2" customFormat="1" ht="38.25" x14ac:dyDescent="0.2">
      <c r="A40" s="13" t="s">
        <v>187</v>
      </c>
      <c r="B40" s="13" t="s">
        <v>1436</v>
      </c>
      <c r="C40" s="20" t="s">
        <v>295</v>
      </c>
      <c r="D40" s="14">
        <v>845440023</v>
      </c>
      <c r="E40" s="15" t="s">
        <v>1065</v>
      </c>
      <c r="F40" s="16">
        <v>3112.5</v>
      </c>
      <c r="G40" s="16">
        <v>3112.5</v>
      </c>
      <c r="H40" s="17">
        <v>2021</v>
      </c>
      <c r="I40" s="17">
        <v>2022</v>
      </c>
    </row>
    <row r="41" spans="1:9" s="2" customFormat="1" ht="74.25" customHeight="1" x14ac:dyDescent="0.2">
      <c r="A41" s="13" t="s">
        <v>464</v>
      </c>
      <c r="B41" s="13" t="s">
        <v>1436</v>
      </c>
      <c r="C41" s="22" t="s">
        <v>25</v>
      </c>
      <c r="D41" s="14">
        <v>843724212</v>
      </c>
      <c r="E41" s="15" t="s">
        <v>1430</v>
      </c>
      <c r="F41" s="16">
        <f>1295545+2767766.62</f>
        <v>4063311.62</v>
      </c>
      <c r="G41" s="16">
        <f>1295545+2767766.62</f>
        <v>4063311.62</v>
      </c>
      <c r="H41" s="17">
        <v>2021</v>
      </c>
      <c r="I41" s="17">
        <v>2022</v>
      </c>
    </row>
    <row r="42" spans="1:9" s="2" customFormat="1" ht="52.5" customHeight="1" x14ac:dyDescent="0.2">
      <c r="A42" s="13" t="s">
        <v>10</v>
      </c>
      <c r="B42" s="13" t="s">
        <v>1436</v>
      </c>
      <c r="C42" s="19" t="s">
        <v>543</v>
      </c>
      <c r="D42" s="14"/>
      <c r="E42" s="15" t="s">
        <v>224</v>
      </c>
      <c r="F42" s="16">
        <v>3867</v>
      </c>
      <c r="G42" s="16">
        <v>3867</v>
      </c>
      <c r="H42" s="17">
        <v>2021</v>
      </c>
      <c r="I42" s="17">
        <v>2022</v>
      </c>
    </row>
    <row r="43" spans="1:9" s="2" customFormat="1" ht="49.5" customHeight="1" x14ac:dyDescent="0.2">
      <c r="A43" s="13" t="s">
        <v>10</v>
      </c>
      <c r="B43" s="13" t="s">
        <v>1436</v>
      </c>
      <c r="C43" s="13" t="s">
        <v>11</v>
      </c>
      <c r="D43" s="14">
        <v>447820987</v>
      </c>
      <c r="E43" s="15" t="s">
        <v>224</v>
      </c>
      <c r="F43" s="16">
        <v>16300</v>
      </c>
      <c r="G43" s="16">
        <v>16300</v>
      </c>
      <c r="H43" s="17">
        <v>2021</v>
      </c>
      <c r="I43" s="17">
        <v>2022</v>
      </c>
    </row>
    <row r="44" spans="1:9" s="2" customFormat="1" ht="77.25" customHeight="1" x14ac:dyDescent="0.2">
      <c r="A44" s="13" t="s">
        <v>12</v>
      </c>
      <c r="B44" s="13" t="s">
        <v>1436</v>
      </c>
      <c r="C44" s="20" t="s">
        <v>886</v>
      </c>
      <c r="D44" s="14">
        <v>418719207</v>
      </c>
      <c r="E44" s="15" t="s">
        <v>225</v>
      </c>
      <c r="F44" s="16">
        <v>4000</v>
      </c>
      <c r="G44" s="16">
        <v>4000</v>
      </c>
      <c r="H44" s="17">
        <v>2021</v>
      </c>
      <c r="I44" s="17">
        <v>2022</v>
      </c>
    </row>
    <row r="45" spans="1:9" s="2" customFormat="1" ht="205.5" customHeight="1" x14ac:dyDescent="0.2">
      <c r="A45" s="13" t="s">
        <v>12</v>
      </c>
      <c r="B45" s="13" t="s">
        <v>1436</v>
      </c>
      <c r="C45" s="20" t="s">
        <v>1329</v>
      </c>
      <c r="D45" s="14">
        <v>864685120</v>
      </c>
      <c r="E45" s="15" t="s">
        <v>1331</v>
      </c>
      <c r="F45" s="16">
        <v>8000</v>
      </c>
      <c r="G45" s="16">
        <v>8000</v>
      </c>
      <c r="H45" s="17">
        <v>2021</v>
      </c>
      <c r="I45" s="17">
        <v>2022</v>
      </c>
    </row>
    <row r="46" spans="1:9" s="2" customFormat="1" ht="92.25" customHeight="1" x14ac:dyDescent="0.2">
      <c r="A46" s="13" t="s">
        <v>12</v>
      </c>
      <c r="B46" s="13" t="s">
        <v>1436</v>
      </c>
      <c r="C46" s="20" t="s">
        <v>1330</v>
      </c>
      <c r="D46" s="14">
        <v>808549636</v>
      </c>
      <c r="E46" s="15" t="s">
        <v>1332</v>
      </c>
      <c r="F46" s="16">
        <v>7447</v>
      </c>
      <c r="G46" s="16">
        <v>7447</v>
      </c>
      <c r="H46" s="17">
        <v>2021</v>
      </c>
      <c r="I46" s="17">
        <v>2022</v>
      </c>
    </row>
    <row r="47" spans="1:9" s="2" customFormat="1" ht="38.25" x14ac:dyDescent="0.2">
      <c r="A47" s="13" t="s">
        <v>12</v>
      </c>
      <c r="B47" s="13" t="s">
        <v>1436</v>
      </c>
      <c r="C47" s="20" t="s">
        <v>889</v>
      </c>
      <c r="D47" s="14">
        <v>473791748</v>
      </c>
      <c r="E47" s="15" t="s">
        <v>1445</v>
      </c>
      <c r="F47" s="16">
        <v>400</v>
      </c>
      <c r="G47" s="16">
        <v>400</v>
      </c>
      <c r="H47" s="17">
        <v>2021</v>
      </c>
      <c r="I47" s="17">
        <v>2022</v>
      </c>
    </row>
    <row r="48" spans="1:9" s="2" customFormat="1" ht="38.25" x14ac:dyDescent="0.2">
      <c r="A48" s="13" t="s">
        <v>12</v>
      </c>
      <c r="B48" s="13" t="s">
        <v>1436</v>
      </c>
      <c r="C48" s="20" t="s">
        <v>547</v>
      </c>
      <c r="D48" s="14">
        <v>475540817</v>
      </c>
      <c r="E48" s="15" t="s">
        <v>1445</v>
      </c>
      <c r="F48" s="16">
        <v>1000</v>
      </c>
      <c r="G48" s="16">
        <v>1000</v>
      </c>
      <c r="H48" s="17">
        <v>2021</v>
      </c>
      <c r="I48" s="17">
        <v>2022</v>
      </c>
    </row>
    <row r="49" spans="1:9" s="2" customFormat="1" ht="38.25" x14ac:dyDescent="0.2">
      <c r="A49" s="13" t="s">
        <v>12</v>
      </c>
      <c r="B49" s="13" t="s">
        <v>1436</v>
      </c>
      <c r="C49" s="20" t="s">
        <v>1117</v>
      </c>
      <c r="D49" s="14">
        <v>890553139</v>
      </c>
      <c r="E49" s="15" t="s">
        <v>1445</v>
      </c>
      <c r="F49" s="16">
        <v>400</v>
      </c>
      <c r="G49" s="16">
        <v>400</v>
      </c>
      <c r="H49" s="17">
        <v>2021</v>
      </c>
      <c r="I49" s="17">
        <v>2022</v>
      </c>
    </row>
    <row r="50" spans="1:9" s="2" customFormat="1" ht="38.25" x14ac:dyDescent="0.2">
      <c r="A50" s="13" t="s">
        <v>12</v>
      </c>
      <c r="B50" s="13" t="s">
        <v>1436</v>
      </c>
      <c r="C50" s="20" t="s">
        <v>1118</v>
      </c>
      <c r="D50" s="14">
        <v>466246435</v>
      </c>
      <c r="E50" s="15" t="s">
        <v>1445</v>
      </c>
      <c r="F50" s="16">
        <v>1000</v>
      </c>
      <c r="G50" s="16">
        <v>1000</v>
      </c>
      <c r="H50" s="17">
        <v>2021</v>
      </c>
      <c r="I50" s="17">
        <v>2022</v>
      </c>
    </row>
    <row r="51" spans="1:9" s="2" customFormat="1" ht="38.25" x14ac:dyDescent="0.2">
      <c r="A51" s="13" t="s">
        <v>12</v>
      </c>
      <c r="B51" s="13" t="s">
        <v>1436</v>
      </c>
      <c r="C51" s="20" t="s">
        <v>619</v>
      </c>
      <c r="D51" s="14">
        <v>866236229</v>
      </c>
      <c r="E51" s="15" t="s">
        <v>1445</v>
      </c>
      <c r="F51" s="16">
        <v>1400</v>
      </c>
      <c r="G51" s="16">
        <v>1400</v>
      </c>
      <c r="H51" s="17">
        <v>2021</v>
      </c>
      <c r="I51" s="17">
        <v>2022</v>
      </c>
    </row>
    <row r="52" spans="1:9" s="2" customFormat="1" ht="38.25" x14ac:dyDescent="0.2">
      <c r="A52" s="13" t="s">
        <v>12</v>
      </c>
      <c r="B52" s="13" t="s">
        <v>1436</v>
      </c>
      <c r="C52" s="20" t="s">
        <v>198</v>
      </c>
      <c r="D52" s="14">
        <v>675622519</v>
      </c>
      <c r="E52" s="15" t="s">
        <v>1445</v>
      </c>
      <c r="F52" s="16">
        <v>3000</v>
      </c>
      <c r="G52" s="16">
        <v>3000</v>
      </c>
      <c r="H52" s="17">
        <v>2021</v>
      </c>
      <c r="I52" s="17">
        <v>2022</v>
      </c>
    </row>
    <row r="53" spans="1:9" s="2" customFormat="1" ht="38.25" x14ac:dyDescent="0.2">
      <c r="A53" s="13" t="s">
        <v>12</v>
      </c>
      <c r="B53" s="13" t="s">
        <v>1436</v>
      </c>
      <c r="C53" s="20" t="s">
        <v>1014</v>
      </c>
      <c r="D53" s="14">
        <v>527950511</v>
      </c>
      <c r="E53" s="15" t="s">
        <v>1015</v>
      </c>
      <c r="F53" s="16">
        <v>1000</v>
      </c>
      <c r="G53" s="16">
        <v>1000</v>
      </c>
      <c r="H53" s="17">
        <v>2021</v>
      </c>
      <c r="I53" s="17">
        <v>2022</v>
      </c>
    </row>
    <row r="54" spans="1:9" s="2" customFormat="1" ht="81" customHeight="1" x14ac:dyDescent="0.2">
      <c r="A54" s="13" t="s">
        <v>12</v>
      </c>
      <c r="B54" s="13" t="s">
        <v>1436</v>
      </c>
      <c r="C54" s="20" t="s">
        <v>1109</v>
      </c>
      <c r="D54" s="14">
        <v>458880274</v>
      </c>
      <c r="E54" s="15" t="s">
        <v>225</v>
      </c>
      <c r="F54" s="16">
        <v>3940</v>
      </c>
      <c r="G54" s="16">
        <v>3940</v>
      </c>
      <c r="H54" s="17">
        <v>2021</v>
      </c>
      <c r="I54" s="17">
        <v>2022</v>
      </c>
    </row>
    <row r="55" spans="1:9" s="2" customFormat="1" ht="75.75" customHeight="1" x14ac:dyDescent="0.2">
      <c r="A55" s="13" t="s">
        <v>12</v>
      </c>
      <c r="B55" s="13" t="s">
        <v>1436</v>
      </c>
      <c r="C55" s="20" t="s">
        <v>295</v>
      </c>
      <c r="D55" s="14">
        <v>845440023</v>
      </c>
      <c r="E55" s="15" t="s">
        <v>225</v>
      </c>
      <c r="F55" s="16">
        <v>3550</v>
      </c>
      <c r="G55" s="16">
        <v>3550</v>
      </c>
      <c r="H55" s="17">
        <v>2021</v>
      </c>
      <c r="I55" s="17">
        <v>2022</v>
      </c>
    </row>
    <row r="56" spans="1:9" s="2" customFormat="1" ht="79.5" customHeight="1" x14ac:dyDescent="0.2">
      <c r="A56" s="13" t="s">
        <v>12</v>
      </c>
      <c r="B56" s="13" t="s">
        <v>1436</v>
      </c>
      <c r="C56" s="20" t="s">
        <v>887</v>
      </c>
      <c r="D56" s="14">
        <v>447241660</v>
      </c>
      <c r="E56" s="15" t="s">
        <v>225</v>
      </c>
      <c r="F56" s="16">
        <v>4000</v>
      </c>
      <c r="G56" s="16">
        <v>4000</v>
      </c>
      <c r="H56" s="17">
        <v>2021</v>
      </c>
      <c r="I56" s="17">
        <v>2022</v>
      </c>
    </row>
    <row r="57" spans="1:9" s="2" customFormat="1" ht="74.25" customHeight="1" x14ac:dyDescent="0.2">
      <c r="A57" s="13" t="s">
        <v>12</v>
      </c>
      <c r="B57" s="13" t="s">
        <v>1436</v>
      </c>
      <c r="C57" s="19" t="s">
        <v>888</v>
      </c>
      <c r="D57" s="14">
        <v>418282311</v>
      </c>
      <c r="E57" s="15" t="s">
        <v>225</v>
      </c>
      <c r="F57" s="16">
        <v>4000</v>
      </c>
      <c r="G57" s="16">
        <v>4000</v>
      </c>
      <c r="H57" s="17">
        <v>2021</v>
      </c>
      <c r="I57" s="17">
        <v>2022</v>
      </c>
    </row>
    <row r="58" spans="1:9" s="2" customFormat="1" ht="75.75" customHeight="1" x14ac:dyDescent="0.2">
      <c r="A58" s="13" t="s">
        <v>12</v>
      </c>
      <c r="B58" s="13" t="s">
        <v>1436</v>
      </c>
      <c r="C58" s="20" t="s">
        <v>889</v>
      </c>
      <c r="D58" s="14">
        <v>473791748</v>
      </c>
      <c r="E58" s="15" t="s">
        <v>225</v>
      </c>
      <c r="F58" s="16">
        <v>3760</v>
      </c>
      <c r="G58" s="16">
        <v>3760</v>
      </c>
      <c r="H58" s="17">
        <v>2021</v>
      </c>
      <c r="I58" s="17">
        <v>2022</v>
      </c>
    </row>
    <row r="59" spans="1:9" s="2" customFormat="1" ht="81.75" customHeight="1" x14ac:dyDescent="0.2">
      <c r="A59" s="13" t="s">
        <v>12</v>
      </c>
      <c r="B59" s="13" t="s">
        <v>1436</v>
      </c>
      <c r="C59" s="19" t="s">
        <v>890</v>
      </c>
      <c r="D59" s="14">
        <v>537407021</v>
      </c>
      <c r="E59" s="15" t="s">
        <v>225</v>
      </c>
      <c r="F59" s="16">
        <v>4000</v>
      </c>
      <c r="G59" s="16">
        <v>4000</v>
      </c>
      <c r="H59" s="17">
        <v>2021</v>
      </c>
      <c r="I59" s="17">
        <v>2022</v>
      </c>
    </row>
    <row r="60" spans="1:9" s="2" customFormat="1" ht="75.75" customHeight="1" x14ac:dyDescent="0.2">
      <c r="A60" s="13" t="s">
        <v>12</v>
      </c>
      <c r="B60" s="13" t="s">
        <v>1436</v>
      </c>
      <c r="C60" s="20" t="s">
        <v>891</v>
      </c>
      <c r="D60" s="14">
        <v>418399305</v>
      </c>
      <c r="E60" s="15" t="s">
        <v>225</v>
      </c>
      <c r="F60" s="16">
        <v>4000</v>
      </c>
      <c r="G60" s="16">
        <v>4000</v>
      </c>
      <c r="H60" s="17">
        <v>2021</v>
      </c>
      <c r="I60" s="17">
        <v>2022</v>
      </c>
    </row>
    <row r="61" spans="1:9" s="2" customFormat="1" ht="70.5" customHeight="1" x14ac:dyDescent="0.2">
      <c r="A61" s="13" t="s">
        <v>12</v>
      </c>
      <c r="B61" s="13" t="s">
        <v>1436</v>
      </c>
      <c r="C61" s="20" t="s">
        <v>892</v>
      </c>
      <c r="D61" s="14">
        <v>464147473</v>
      </c>
      <c r="E61" s="15" t="s">
        <v>225</v>
      </c>
      <c r="F61" s="16">
        <v>4000</v>
      </c>
      <c r="G61" s="16">
        <v>4000</v>
      </c>
      <c r="H61" s="17">
        <v>2021</v>
      </c>
      <c r="I61" s="17">
        <v>2022</v>
      </c>
    </row>
    <row r="62" spans="1:9" s="2" customFormat="1" ht="72" customHeight="1" x14ac:dyDescent="0.2">
      <c r="A62" s="13" t="s">
        <v>12</v>
      </c>
      <c r="B62" s="13" t="s">
        <v>1436</v>
      </c>
      <c r="C62" s="20" t="s">
        <v>893</v>
      </c>
      <c r="D62" s="14">
        <v>467256918</v>
      </c>
      <c r="E62" s="15" t="s">
        <v>225</v>
      </c>
      <c r="F62" s="16">
        <v>4000</v>
      </c>
      <c r="G62" s="16">
        <v>4000</v>
      </c>
      <c r="H62" s="17">
        <v>2021</v>
      </c>
      <c r="I62" s="17">
        <v>2022</v>
      </c>
    </row>
    <row r="63" spans="1:9" s="2" customFormat="1" ht="73.5" customHeight="1" x14ac:dyDescent="0.2">
      <c r="A63" s="13" t="s">
        <v>12</v>
      </c>
      <c r="B63" s="13" t="s">
        <v>1436</v>
      </c>
      <c r="C63" s="20" t="s">
        <v>894</v>
      </c>
      <c r="D63" s="14">
        <v>432552989</v>
      </c>
      <c r="E63" s="15" t="s">
        <v>225</v>
      </c>
      <c r="F63" s="16">
        <v>3000</v>
      </c>
      <c r="G63" s="16">
        <v>3000</v>
      </c>
      <c r="H63" s="17">
        <v>2021</v>
      </c>
      <c r="I63" s="17">
        <v>2022</v>
      </c>
    </row>
    <row r="64" spans="1:9" s="2" customFormat="1" ht="74.25" customHeight="1" x14ac:dyDescent="0.2">
      <c r="A64" s="13" t="s">
        <v>12</v>
      </c>
      <c r="B64" s="13" t="s">
        <v>1436</v>
      </c>
      <c r="C64" s="20" t="s">
        <v>895</v>
      </c>
      <c r="D64" s="14"/>
      <c r="E64" s="15" t="s">
        <v>225</v>
      </c>
      <c r="F64" s="16">
        <v>4000</v>
      </c>
      <c r="G64" s="16">
        <v>4000</v>
      </c>
      <c r="H64" s="17">
        <v>2021</v>
      </c>
      <c r="I64" s="17">
        <v>2022</v>
      </c>
    </row>
    <row r="65" spans="1:9" s="2" customFormat="1" ht="75" customHeight="1" x14ac:dyDescent="0.2">
      <c r="A65" s="13" t="s">
        <v>12</v>
      </c>
      <c r="B65" s="13" t="s">
        <v>1436</v>
      </c>
      <c r="C65" s="19" t="s">
        <v>896</v>
      </c>
      <c r="D65" s="14">
        <v>809858542</v>
      </c>
      <c r="E65" s="15" t="s">
        <v>225</v>
      </c>
      <c r="F65" s="16">
        <v>4000</v>
      </c>
      <c r="G65" s="16">
        <v>4000</v>
      </c>
      <c r="H65" s="17">
        <v>2021</v>
      </c>
      <c r="I65" s="17">
        <v>2022</v>
      </c>
    </row>
    <row r="66" spans="1:9" s="2" customFormat="1" ht="75" customHeight="1" x14ac:dyDescent="0.2">
      <c r="A66" s="13" t="s">
        <v>12</v>
      </c>
      <c r="B66" s="13" t="s">
        <v>1436</v>
      </c>
      <c r="C66" s="19" t="s">
        <v>897</v>
      </c>
      <c r="D66" s="14">
        <v>406694670</v>
      </c>
      <c r="E66" s="15" t="s">
        <v>225</v>
      </c>
      <c r="F66" s="16">
        <v>3000</v>
      </c>
      <c r="G66" s="16">
        <v>3000</v>
      </c>
      <c r="H66" s="17">
        <v>2021</v>
      </c>
      <c r="I66" s="17">
        <v>2022</v>
      </c>
    </row>
    <row r="67" spans="1:9" s="2" customFormat="1" ht="78" customHeight="1" x14ac:dyDescent="0.2">
      <c r="A67" s="13" t="s">
        <v>12</v>
      </c>
      <c r="B67" s="13" t="s">
        <v>1436</v>
      </c>
      <c r="C67" s="19" t="s">
        <v>898</v>
      </c>
      <c r="D67" s="14">
        <v>862077404</v>
      </c>
      <c r="E67" s="15" t="s">
        <v>225</v>
      </c>
      <c r="F67" s="16">
        <v>1800</v>
      </c>
      <c r="G67" s="16">
        <v>1800</v>
      </c>
      <c r="H67" s="17">
        <v>2021</v>
      </c>
      <c r="I67" s="17">
        <v>2022</v>
      </c>
    </row>
    <row r="68" spans="1:9" s="2" customFormat="1" ht="78" customHeight="1" x14ac:dyDescent="0.2">
      <c r="A68" s="13" t="s">
        <v>12</v>
      </c>
      <c r="B68" s="13" t="s">
        <v>1436</v>
      </c>
      <c r="C68" s="20" t="s">
        <v>899</v>
      </c>
      <c r="D68" s="14">
        <v>410644946</v>
      </c>
      <c r="E68" s="15" t="s">
        <v>225</v>
      </c>
      <c r="F68" s="16">
        <v>4000</v>
      </c>
      <c r="G68" s="16">
        <v>4000</v>
      </c>
      <c r="H68" s="17">
        <v>2021</v>
      </c>
      <c r="I68" s="17">
        <v>2022</v>
      </c>
    </row>
    <row r="69" spans="1:9" s="2" customFormat="1" ht="71.25" customHeight="1" x14ac:dyDescent="0.2">
      <c r="A69" s="13" t="s">
        <v>12</v>
      </c>
      <c r="B69" s="13" t="s">
        <v>1436</v>
      </c>
      <c r="C69" s="20" t="s">
        <v>900</v>
      </c>
      <c r="D69" s="14">
        <v>887410834</v>
      </c>
      <c r="E69" s="15" t="s">
        <v>225</v>
      </c>
      <c r="F69" s="16">
        <v>5000</v>
      </c>
      <c r="G69" s="16">
        <v>5000</v>
      </c>
      <c r="H69" s="17">
        <v>2021</v>
      </c>
      <c r="I69" s="17">
        <v>2022</v>
      </c>
    </row>
    <row r="70" spans="1:9" s="2" customFormat="1" ht="75" customHeight="1" x14ac:dyDescent="0.2">
      <c r="A70" s="13" t="s">
        <v>12</v>
      </c>
      <c r="B70" s="13" t="s">
        <v>1436</v>
      </c>
      <c r="C70" s="20" t="s">
        <v>901</v>
      </c>
      <c r="D70" s="14">
        <v>896369476</v>
      </c>
      <c r="E70" s="15" t="s">
        <v>225</v>
      </c>
      <c r="F70" s="16">
        <v>7992</v>
      </c>
      <c r="G70" s="16">
        <v>7992</v>
      </c>
      <c r="H70" s="17">
        <v>2021</v>
      </c>
      <c r="I70" s="17">
        <v>2022</v>
      </c>
    </row>
    <row r="71" spans="1:9" s="2" customFormat="1" ht="70.5" customHeight="1" x14ac:dyDescent="0.2">
      <c r="A71" s="13" t="s">
        <v>12</v>
      </c>
      <c r="B71" s="13" t="s">
        <v>1436</v>
      </c>
      <c r="C71" s="19" t="s">
        <v>902</v>
      </c>
      <c r="D71" s="14">
        <v>898310565</v>
      </c>
      <c r="E71" s="15" t="s">
        <v>225</v>
      </c>
      <c r="F71" s="16">
        <v>8000</v>
      </c>
      <c r="G71" s="16">
        <v>8000</v>
      </c>
      <c r="H71" s="17">
        <v>2021</v>
      </c>
      <c r="I71" s="17">
        <v>2022</v>
      </c>
    </row>
    <row r="72" spans="1:9" s="2" customFormat="1" ht="69.75" customHeight="1" x14ac:dyDescent="0.2">
      <c r="A72" s="13" t="s">
        <v>12</v>
      </c>
      <c r="B72" s="13" t="s">
        <v>1436</v>
      </c>
      <c r="C72" s="19" t="s">
        <v>903</v>
      </c>
      <c r="D72" s="14">
        <v>833173085</v>
      </c>
      <c r="E72" s="15" t="s">
        <v>225</v>
      </c>
      <c r="F72" s="16">
        <v>7995</v>
      </c>
      <c r="G72" s="16">
        <v>7995</v>
      </c>
      <c r="H72" s="17">
        <v>2021</v>
      </c>
      <c r="I72" s="17">
        <v>2022</v>
      </c>
    </row>
    <row r="73" spans="1:9" s="2" customFormat="1" ht="67.5" customHeight="1" x14ac:dyDescent="0.2">
      <c r="A73" s="13" t="s">
        <v>12</v>
      </c>
      <c r="B73" s="13" t="s">
        <v>1436</v>
      </c>
      <c r="C73" s="19" t="s">
        <v>904</v>
      </c>
      <c r="D73" s="14">
        <v>461686544</v>
      </c>
      <c r="E73" s="15" t="s">
        <v>225</v>
      </c>
      <c r="F73" s="16">
        <v>7000</v>
      </c>
      <c r="G73" s="16">
        <v>7000</v>
      </c>
      <c r="H73" s="17">
        <v>2021</v>
      </c>
      <c r="I73" s="17">
        <v>2022</v>
      </c>
    </row>
    <row r="74" spans="1:9" s="2" customFormat="1" ht="71.25" customHeight="1" x14ac:dyDescent="0.2">
      <c r="A74" s="13" t="s">
        <v>12</v>
      </c>
      <c r="B74" s="13" t="s">
        <v>1436</v>
      </c>
      <c r="C74" s="19" t="s">
        <v>905</v>
      </c>
      <c r="D74" s="14">
        <v>887681840</v>
      </c>
      <c r="E74" s="15" t="s">
        <v>225</v>
      </c>
      <c r="F74" s="16">
        <v>8000</v>
      </c>
      <c r="G74" s="16">
        <v>8000</v>
      </c>
      <c r="H74" s="17">
        <v>2021</v>
      </c>
      <c r="I74" s="17">
        <v>2022</v>
      </c>
    </row>
    <row r="75" spans="1:9" s="2" customFormat="1" ht="70.5" customHeight="1" x14ac:dyDescent="0.2">
      <c r="A75" s="13" t="s">
        <v>12</v>
      </c>
      <c r="B75" s="13" t="s">
        <v>1436</v>
      </c>
      <c r="C75" s="19" t="s">
        <v>906</v>
      </c>
      <c r="D75" s="14">
        <v>628571678</v>
      </c>
      <c r="E75" s="15" t="s">
        <v>225</v>
      </c>
      <c r="F75" s="16">
        <v>8000</v>
      </c>
      <c r="G75" s="16">
        <v>8000</v>
      </c>
      <c r="H75" s="17">
        <v>2021</v>
      </c>
      <c r="I75" s="17">
        <v>2022</v>
      </c>
    </row>
    <row r="76" spans="1:9" s="2" customFormat="1" ht="70.5" customHeight="1" x14ac:dyDescent="0.2">
      <c r="A76" s="13" t="s">
        <v>12</v>
      </c>
      <c r="B76" s="13" t="s">
        <v>1436</v>
      </c>
      <c r="C76" s="20" t="s">
        <v>546</v>
      </c>
      <c r="D76" s="14">
        <v>415018755</v>
      </c>
      <c r="E76" s="15" t="s">
        <v>225</v>
      </c>
      <c r="F76" s="16">
        <v>7981</v>
      </c>
      <c r="G76" s="16">
        <v>7981</v>
      </c>
      <c r="H76" s="17">
        <v>2021</v>
      </c>
      <c r="I76" s="17">
        <v>2022</v>
      </c>
    </row>
    <row r="77" spans="1:9" s="2" customFormat="1" ht="73.5" customHeight="1" x14ac:dyDescent="0.2">
      <c r="A77" s="13" t="s">
        <v>12</v>
      </c>
      <c r="B77" s="13" t="s">
        <v>1436</v>
      </c>
      <c r="C77" s="20" t="s">
        <v>565</v>
      </c>
      <c r="D77" s="14">
        <v>846221169</v>
      </c>
      <c r="E77" s="15" t="s">
        <v>225</v>
      </c>
      <c r="F77" s="16">
        <v>7835</v>
      </c>
      <c r="G77" s="16">
        <v>7835</v>
      </c>
      <c r="H77" s="17">
        <v>2021</v>
      </c>
      <c r="I77" s="17">
        <v>2022</v>
      </c>
    </row>
    <row r="78" spans="1:9" s="2" customFormat="1" ht="70.5" customHeight="1" x14ac:dyDescent="0.2">
      <c r="A78" s="13" t="s">
        <v>12</v>
      </c>
      <c r="B78" s="13" t="s">
        <v>1436</v>
      </c>
      <c r="C78" s="20" t="s">
        <v>907</v>
      </c>
      <c r="D78" s="14">
        <v>461676745</v>
      </c>
      <c r="E78" s="15" t="s">
        <v>225</v>
      </c>
      <c r="F78" s="16">
        <v>5500</v>
      </c>
      <c r="G78" s="16">
        <v>5500</v>
      </c>
      <c r="H78" s="17">
        <v>2021</v>
      </c>
      <c r="I78" s="17">
        <v>2022</v>
      </c>
    </row>
    <row r="79" spans="1:9" s="2" customFormat="1" ht="75" customHeight="1" x14ac:dyDescent="0.2">
      <c r="A79" s="13" t="s">
        <v>12</v>
      </c>
      <c r="B79" s="13" t="s">
        <v>1436</v>
      </c>
      <c r="C79" s="23" t="s">
        <v>908</v>
      </c>
      <c r="D79" s="14">
        <v>411724220</v>
      </c>
      <c r="E79" s="15" t="s">
        <v>225</v>
      </c>
      <c r="F79" s="16">
        <v>8000</v>
      </c>
      <c r="G79" s="16">
        <v>8000</v>
      </c>
      <c r="H79" s="17">
        <v>2021</v>
      </c>
      <c r="I79" s="17">
        <v>2022</v>
      </c>
    </row>
    <row r="80" spans="1:9" s="2" customFormat="1" ht="73.5" customHeight="1" x14ac:dyDescent="0.2">
      <c r="A80" s="13" t="s">
        <v>12</v>
      </c>
      <c r="B80" s="13" t="s">
        <v>1436</v>
      </c>
      <c r="C80" s="20" t="s">
        <v>909</v>
      </c>
      <c r="D80" s="14">
        <v>416867297</v>
      </c>
      <c r="E80" s="15" t="s">
        <v>225</v>
      </c>
      <c r="F80" s="16">
        <v>8000</v>
      </c>
      <c r="G80" s="16">
        <v>8000</v>
      </c>
      <c r="H80" s="17">
        <v>2021</v>
      </c>
      <c r="I80" s="17">
        <v>2022</v>
      </c>
    </row>
    <row r="81" spans="1:9" s="2" customFormat="1" ht="73.5" customHeight="1" x14ac:dyDescent="0.2">
      <c r="A81" s="13" t="s">
        <v>12</v>
      </c>
      <c r="B81" s="13" t="s">
        <v>1436</v>
      </c>
      <c r="C81" s="20" t="s">
        <v>350</v>
      </c>
      <c r="D81" s="14">
        <v>670669876</v>
      </c>
      <c r="E81" s="15" t="s">
        <v>225</v>
      </c>
      <c r="F81" s="16">
        <v>15000</v>
      </c>
      <c r="G81" s="16">
        <v>15000</v>
      </c>
      <c r="H81" s="17">
        <v>2021</v>
      </c>
      <c r="I81" s="17">
        <v>2022</v>
      </c>
    </row>
    <row r="82" spans="1:9" s="2" customFormat="1" ht="68.25" customHeight="1" x14ac:dyDescent="0.2">
      <c r="A82" s="13" t="s">
        <v>12</v>
      </c>
      <c r="B82" s="13" t="s">
        <v>1436</v>
      </c>
      <c r="C82" s="20" t="s">
        <v>726</v>
      </c>
      <c r="D82" s="14">
        <v>818475706</v>
      </c>
      <c r="E82" s="15" t="s">
        <v>225</v>
      </c>
      <c r="F82" s="16">
        <v>4000</v>
      </c>
      <c r="G82" s="16">
        <v>4000</v>
      </c>
      <c r="H82" s="17">
        <v>2021</v>
      </c>
      <c r="I82" s="17">
        <v>2022</v>
      </c>
    </row>
    <row r="83" spans="1:9" s="2" customFormat="1" ht="69.75" customHeight="1" x14ac:dyDescent="0.2">
      <c r="A83" s="13" t="s">
        <v>12</v>
      </c>
      <c r="B83" s="13" t="s">
        <v>1436</v>
      </c>
      <c r="C83" s="20" t="s">
        <v>725</v>
      </c>
      <c r="D83" s="14">
        <v>456569397</v>
      </c>
      <c r="E83" s="15" t="s">
        <v>225</v>
      </c>
      <c r="F83" s="16">
        <v>4000</v>
      </c>
      <c r="G83" s="16">
        <v>4000</v>
      </c>
      <c r="H83" s="17">
        <v>2021</v>
      </c>
      <c r="I83" s="17">
        <v>2022</v>
      </c>
    </row>
    <row r="84" spans="1:9" s="2" customFormat="1" ht="79.5" customHeight="1" x14ac:dyDescent="0.2">
      <c r="A84" s="13" t="s">
        <v>12</v>
      </c>
      <c r="B84" s="13" t="s">
        <v>1436</v>
      </c>
      <c r="C84" s="20" t="s">
        <v>724</v>
      </c>
      <c r="D84" s="14">
        <v>438214029</v>
      </c>
      <c r="E84" s="15" t="s">
        <v>225</v>
      </c>
      <c r="F84" s="16">
        <v>5000</v>
      </c>
      <c r="G84" s="16">
        <v>5000</v>
      </c>
      <c r="H84" s="17">
        <v>2021</v>
      </c>
      <c r="I84" s="17">
        <v>2022</v>
      </c>
    </row>
    <row r="85" spans="1:9" s="2" customFormat="1" ht="120" customHeight="1" x14ac:dyDescent="0.2">
      <c r="A85" s="13" t="s">
        <v>12</v>
      </c>
      <c r="B85" s="13" t="s">
        <v>1436</v>
      </c>
      <c r="C85" s="13" t="s">
        <v>491</v>
      </c>
      <c r="D85" s="14">
        <v>874465589</v>
      </c>
      <c r="E85" s="15" t="s">
        <v>226</v>
      </c>
      <c r="F85" s="16">
        <f>170000+13500</f>
        <v>183500</v>
      </c>
      <c r="G85" s="16">
        <f>170000+13500</f>
        <v>183500</v>
      </c>
      <c r="H85" s="17">
        <v>2021</v>
      </c>
      <c r="I85" s="17">
        <v>2022</v>
      </c>
    </row>
    <row r="86" spans="1:9" s="2" customFormat="1" ht="38.25" x14ac:dyDescent="0.2">
      <c r="A86" s="13" t="s">
        <v>13</v>
      </c>
      <c r="B86" s="13" t="s">
        <v>1436</v>
      </c>
      <c r="C86" s="13" t="s">
        <v>471</v>
      </c>
      <c r="D86" s="14">
        <v>862382755</v>
      </c>
      <c r="E86" s="15" t="s">
        <v>227</v>
      </c>
      <c r="F86" s="16">
        <f>24360+9640</f>
        <v>34000</v>
      </c>
      <c r="G86" s="16">
        <f>24360+9640</f>
        <v>34000</v>
      </c>
      <c r="H86" s="17">
        <v>2021</v>
      </c>
      <c r="I86" s="17">
        <v>2022</v>
      </c>
    </row>
    <row r="87" spans="1:9" s="2" customFormat="1" ht="45.75" customHeight="1" x14ac:dyDescent="0.2">
      <c r="A87" s="13" t="s">
        <v>14</v>
      </c>
      <c r="B87" s="13" t="s">
        <v>1436</v>
      </c>
      <c r="C87" s="20" t="s">
        <v>1033</v>
      </c>
      <c r="D87" s="14">
        <v>462375838</v>
      </c>
      <c r="E87" s="15" t="s">
        <v>1034</v>
      </c>
      <c r="F87" s="16">
        <v>66621.78</v>
      </c>
      <c r="G87" s="16">
        <v>66621.78</v>
      </c>
      <c r="H87" s="17">
        <v>2021</v>
      </c>
      <c r="I87" s="17">
        <v>2025</v>
      </c>
    </row>
    <row r="88" spans="1:9" s="2" customFormat="1" ht="38.25" x14ac:dyDescent="0.2">
      <c r="A88" s="13" t="s">
        <v>14</v>
      </c>
      <c r="B88" s="13" t="s">
        <v>1436</v>
      </c>
      <c r="C88" s="13" t="s">
        <v>471</v>
      </c>
      <c r="D88" s="14">
        <v>862382755</v>
      </c>
      <c r="E88" s="15" t="s">
        <v>532</v>
      </c>
      <c r="F88" s="16">
        <v>500999.8</v>
      </c>
      <c r="G88" s="16">
        <v>500999.8</v>
      </c>
      <c r="H88" s="17">
        <v>2021</v>
      </c>
      <c r="I88" s="17">
        <v>2025</v>
      </c>
    </row>
    <row r="89" spans="1:9" s="2" customFormat="1" ht="38.25" x14ac:dyDescent="0.2">
      <c r="A89" s="13" t="s">
        <v>14</v>
      </c>
      <c r="B89" s="13" t="s">
        <v>1436</v>
      </c>
      <c r="C89" s="13" t="s">
        <v>471</v>
      </c>
      <c r="D89" s="14">
        <v>862382755</v>
      </c>
      <c r="E89" s="15" t="s">
        <v>228</v>
      </c>
      <c r="F89" s="16">
        <v>8105954.96</v>
      </c>
      <c r="G89" s="16">
        <v>8105954.96</v>
      </c>
      <c r="H89" s="17">
        <v>2021</v>
      </c>
      <c r="I89" s="17">
        <v>2025</v>
      </c>
    </row>
    <row r="90" spans="1:9" s="2" customFormat="1" ht="38.25" x14ac:dyDescent="0.2">
      <c r="A90" s="13" t="s">
        <v>14</v>
      </c>
      <c r="B90" s="13" t="s">
        <v>1436</v>
      </c>
      <c r="C90" s="13" t="s">
        <v>471</v>
      </c>
      <c r="D90" s="14">
        <v>862382755</v>
      </c>
      <c r="E90" s="15" t="s">
        <v>260</v>
      </c>
      <c r="F90" s="16">
        <v>1842253.08</v>
      </c>
      <c r="G90" s="16">
        <v>1842253.08</v>
      </c>
      <c r="H90" s="17">
        <v>2021</v>
      </c>
      <c r="I90" s="17">
        <v>2025</v>
      </c>
    </row>
    <row r="91" spans="1:9" s="2" customFormat="1" ht="38.25" x14ac:dyDescent="0.2">
      <c r="A91" s="13" t="s">
        <v>14</v>
      </c>
      <c r="B91" s="13" t="s">
        <v>1436</v>
      </c>
      <c r="C91" s="13" t="s">
        <v>471</v>
      </c>
      <c r="D91" s="14">
        <v>862382755</v>
      </c>
      <c r="E91" s="15" t="s">
        <v>401</v>
      </c>
      <c r="F91" s="16">
        <v>1692859</v>
      </c>
      <c r="G91" s="16">
        <v>1692859</v>
      </c>
      <c r="H91" s="17">
        <v>2021</v>
      </c>
      <c r="I91" s="17">
        <v>2025</v>
      </c>
    </row>
    <row r="92" spans="1:9" s="2" customFormat="1" ht="45" customHeight="1" x14ac:dyDescent="0.2">
      <c r="A92" s="13" t="s">
        <v>14</v>
      </c>
      <c r="B92" s="13" t="s">
        <v>1436</v>
      </c>
      <c r="C92" s="13" t="s">
        <v>471</v>
      </c>
      <c r="D92" s="14">
        <v>862382755</v>
      </c>
      <c r="E92" s="15" t="s">
        <v>402</v>
      </c>
      <c r="F92" s="16">
        <v>1176738.94</v>
      </c>
      <c r="G92" s="16">
        <v>1176738.94</v>
      </c>
      <c r="H92" s="17">
        <v>2021</v>
      </c>
      <c r="I92" s="17">
        <v>2025</v>
      </c>
    </row>
    <row r="93" spans="1:9" s="2" customFormat="1" ht="137.25" customHeight="1" x14ac:dyDescent="0.2">
      <c r="A93" s="13" t="s">
        <v>14</v>
      </c>
      <c r="B93" s="13" t="s">
        <v>1436</v>
      </c>
      <c r="C93" s="13" t="s">
        <v>471</v>
      </c>
      <c r="D93" s="14">
        <v>862382755</v>
      </c>
      <c r="E93" s="15" t="s">
        <v>229</v>
      </c>
      <c r="F93" s="16">
        <v>1216536.23</v>
      </c>
      <c r="G93" s="16">
        <v>1216536.23</v>
      </c>
      <c r="H93" s="17">
        <v>2021</v>
      </c>
      <c r="I93" s="17">
        <v>2025</v>
      </c>
    </row>
    <row r="94" spans="1:9" s="2" customFormat="1" ht="58.5" customHeight="1" x14ac:dyDescent="0.2">
      <c r="A94" s="13" t="s">
        <v>14</v>
      </c>
      <c r="B94" s="13" t="s">
        <v>1436</v>
      </c>
      <c r="C94" s="13" t="s">
        <v>471</v>
      </c>
      <c r="D94" s="14">
        <v>862382755</v>
      </c>
      <c r="E94" s="15" t="s">
        <v>230</v>
      </c>
      <c r="F94" s="16">
        <v>600958.9</v>
      </c>
      <c r="G94" s="16">
        <v>600958.9</v>
      </c>
      <c r="H94" s="17">
        <v>2021</v>
      </c>
      <c r="I94" s="17">
        <v>2025</v>
      </c>
    </row>
    <row r="95" spans="1:9" s="2" customFormat="1" ht="38.25" x14ac:dyDescent="0.2">
      <c r="A95" s="13" t="s">
        <v>14</v>
      </c>
      <c r="B95" s="13" t="s">
        <v>1436</v>
      </c>
      <c r="C95" s="13" t="s">
        <v>15</v>
      </c>
      <c r="D95" s="14">
        <v>451102458</v>
      </c>
      <c r="E95" s="15" t="s">
        <v>231</v>
      </c>
      <c r="F95" s="16">
        <v>1015150.93</v>
      </c>
      <c r="G95" s="16">
        <v>1015150.93</v>
      </c>
      <c r="H95" s="17">
        <v>2021</v>
      </c>
      <c r="I95" s="17">
        <v>2025</v>
      </c>
    </row>
    <row r="96" spans="1:9" s="2" customFormat="1" ht="54" customHeight="1" x14ac:dyDescent="0.2">
      <c r="A96" s="13" t="s">
        <v>16</v>
      </c>
      <c r="B96" s="13" t="s">
        <v>1436</v>
      </c>
      <c r="C96" s="22" t="s">
        <v>495</v>
      </c>
      <c r="D96" s="14">
        <v>212346955</v>
      </c>
      <c r="E96" s="15" t="s">
        <v>403</v>
      </c>
      <c r="F96" s="16">
        <v>273805.8</v>
      </c>
      <c r="G96" s="16">
        <v>273805.8</v>
      </c>
      <c r="H96" s="17">
        <v>2021</v>
      </c>
      <c r="I96" s="17">
        <v>2025</v>
      </c>
    </row>
    <row r="97" spans="1:9" s="2" customFormat="1" ht="57.75" customHeight="1" x14ac:dyDescent="0.2">
      <c r="A97" s="13" t="s">
        <v>17</v>
      </c>
      <c r="B97" s="13" t="s">
        <v>1436</v>
      </c>
      <c r="C97" s="13" t="s">
        <v>472</v>
      </c>
      <c r="D97" s="14">
        <v>267347242</v>
      </c>
      <c r="E97" s="15" t="s">
        <v>232</v>
      </c>
      <c r="F97" s="16">
        <v>118136045.77</v>
      </c>
      <c r="G97" s="16">
        <v>118136045.77</v>
      </c>
      <c r="H97" s="17">
        <v>2021</v>
      </c>
      <c r="I97" s="17">
        <v>2022</v>
      </c>
    </row>
    <row r="98" spans="1:9" s="2" customFormat="1" ht="66" customHeight="1" x14ac:dyDescent="0.2">
      <c r="A98" s="13" t="s">
        <v>18</v>
      </c>
      <c r="B98" s="13" t="s">
        <v>1436</v>
      </c>
      <c r="C98" s="20" t="s">
        <v>1275</v>
      </c>
      <c r="D98" s="14">
        <v>449673390</v>
      </c>
      <c r="E98" s="15" t="s">
        <v>1276</v>
      </c>
      <c r="F98" s="16">
        <v>1000</v>
      </c>
      <c r="G98" s="16">
        <v>1000</v>
      </c>
      <c r="H98" s="17">
        <v>2021</v>
      </c>
      <c r="I98" s="17">
        <v>2025</v>
      </c>
    </row>
    <row r="99" spans="1:9" s="2" customFormat="1" ht="64.5" customHeight="1" x14ac:dyDescent="0.2">
      <c r="A99" s="13" t="s">
        <v>18</v>
      </c>
      <c r="B99" s="13" t="s">
        <v>1436</v>
      </c>
      <c r="C99" s="20" t="s">
        <v>1363</v>
      </c>
      <c r="D99" s="14">
        <v>449049820</v>
      </c>
      <c r="E99" s="15" t="s">
        <v>1364</v>
      </c>
      <c r="F99" s="16">
        <v>21050</v>
      </c>
      <c r="G99" s="16">
        <v>21050</v>
      </c>
      <c r="H99" s="17">
        <v>2021</v>
      </c>
      <c r="I99" s="17">
        <v>2025</v>
      </c>
    </row>
    <row r="100" spans="1:9" s="2" customFormat="1" ht="38.25" x14ac:dyDescent="0.2">
      <c r="A100" s="13" t="s">
        <v>18</v>
      </c>
      <c r="B100" s="13" t="s">
        <v>1436</v>
      </c>
      <c r="C100" s="20" t="s">
        <v>25</v>
      </c>
      <c r="D100" s="14">
        <v>843724212</v>
      </c>
      <c r="E100" s="15" t="s">
        <v>870</v>
      </c>
      <c r="F100" s="16">
        <v>6450</v>
      </c>
      <c r="G100" s="16">
        <v>6450</v>
      </c>
      <c r="H100" s="17">
        <v>2021</v>
      </c>
      <c r="I100" s="17">
        <v>2025</v>
      </c>
    </row>
    <row r="101" spans="1:9" s="2" customFormat="1" ht="108.75" customHeight="1" x14ac:dyDescent="0.2">
      <c r="A101" s="13" t="s">
        <v>18</v>
      </c>
      <c r="B101" s="13" t="s">
        <v>1436</v>
      </c>
      <c r="C101" s="20" t="s">
        <v>1073</v>
      </c>
      <c r="D101" s="14"/>
      <c r="E101" s="15" t="s">
        <v>1101</v>
      </c>
      <c r="F101" s="16">
        <v>2500</v>
      </c>
      <c r="G101" s="16">
        <v>2500</v>
      </c>
      <c r="H101" s="17">
        <v>2021</v>
      </c>
      <c r="I101" s="17">
        <v>2025</v>
      </c>
    </row>
    <row r="102" spans="1:9" s="2" customFormat="1" ht="101.25" customHeight="1" x14ac:dyDescent="0.2">
      <c r="A102" s="13" t="s">
        <v>18</v>
      </c>
      <c r="B102" s="13" t="s">
        <v>1436</v>
      </c>
      <c r="C102" s="20" t="s">
        <v>25</v>
      </c>
      <c r="D102" s="14">
        <v>843724212</v>
      </c>
      <c r="E102" s="15" t="s">
        <v>1499</v>
      </c>
      <c r="F102" s="16">
        <v>9000</v>
      </c>
      <c r="G102" s="16">
        <v>9000</v>
      </c>
      <c r="H102" s="17">
        <v>2021</v>
      </c>
      <c r="I102" s="17">
        <v>2025</v>
      </c>
    </row>
    <row r="103" spans="1:9" s="2" customFormat="1" ht="91.5" customHeight="1" x14ac:dyDescent="0.2">
      <c r="A103" s="13" t="s">
        <v>18</v>
      </c>
      <c r="B103" s="13" t="s">
        <v>1436</v>
      </c>
      <c r="C103" s="13" t="s">
        <v>20</v>
      </c>
      <c r="D103" s="14">
        <v>449049820</v>
      </c>
      <c r="E103" s="15" t="s">
        <v>1500</v>
      </c>
      <c r="F103" s="16">
        <v>35000</v>
      </c>
      <c r="G103" s="16">
        <v>35000</v>
      </c>
      <c r="H103" s="17">
        <v>2021</v>
      </c>
      <c r="I103" s="17">
        <v>2025</v>
      </c>
    </row>
    <row r="104" spans="1:9" s="2" customFormat="1" ht="75.75" customHeight="1" x14ac:dyDescent="0.2">
      <c r="A104" s="13" t="s">
        <v>18</v>
      </c>
      <c r="B104" s="13" t="s">
        <v>1436</v>
      </c>
      <c r="C104" s="19" t="s">
        <v>977</v>
      </c>
      <c r="D104" s="14">
        <v>722802824</v>
      </c>
      <c r="E104" s="15" t="s">
        <v>1501</v>
      </c>
      <c r="F104" s="16">
        <v>25000</v>
      </c>
      <c r="G104" s="16">
        <v>25000</v>
      </c>
      <c r="H104" s="17">
        <v>2021</v>
      </c>
      <c r="I104" s="17">
        <v>2025</v>
      </c>
    </row>
    <row r="105" spans="1:9" s="2" customFormat="1" ht="38.25" x14ac:dyDescent="0.2">
      <c r="A105" s="13" t="s">
        <v>18</v>
      </c>
      <c r="B105" s="13" t="s">
        <v>1436</v>
      </c>
      <c r="C105" s="19" t="s">
        <v>868</v>
      </c>
      <c r="D105" s="14">
        <v>749426255</v>
      </c>
      <c r="E105" s="15" t="s">
        <v>19</v>
      </c>
      <c r="F105" s="16">
        <v>20000</v>
      </c>
      <c r="G105" s="16">
        <v>20000</v>
      </c>
      <c r="H105" s="17">
        <v>2021</v>
      </c>
      <c r="I105" s="17">
        <v>2025</v>
      </c>
    </row>
    <row r="106" spans="1:9" s="2" customFormat="1" ht="52.5" customHeight="1" x14ac:dyDescent="0.2">
      <c r="A106" s="13" t="s">
        <v>18</v>
      </c>
      <c r="B106" s="13" t="s">
        <v>1436</v>
      </c>
      <c r="C106" s="13" t="s">
        <v>20</v>
      </c>
      <c r="D106" s="14">
        <v>449049820</v>
      </c>
      <c r="E106" s="15" t="s">
        <v>404</v>
      </c>
      <c r="F106" s="16">
        <v>50000</v>
      </c>
      <c r="G106" s="16">
        <v>50000</v>
      </c>
      <c r="H106" s="17">
        <v>2021</v>
      </c>
      <c r="I106" s="17">
        <v>2025</v>
      </c>
    </row>
    <row r="107" spans="1:9" s="2" customFormat="1" ht="62.25" customHeight="1" x14ac:dyDescent="0.2">
      <c r="A107" s="13" t="s">
        <v>18</v>
      </c>
      <c r="B107" s="13" t="s">
        <v>1436</v>
      </c>
      <c r="C107" s="13" t="s">
        <v>21</v>
      </c>
      <c r="D107" s="14">
        <v>862000792</v>
      </c>
      <c r="E107" s="15" t="s">
        <v>193</v>
      </c>
      <c r="F107" s="16">
        <v>30000</v>
      </c>
      <c r="G107" s="16">
        <v>30000</v>
      </c>
      <c r="H107" s="17">
        <v>2021</v>
      </c>
      <c r="I107" s="17">
        <v>2025</v>
      </c>
    </row>
    <row r="108" spans="1:9" s="2" customFormat="1" ht="38.25" x14ac:dyDescent="0.2">
      <c r="A108" s="13" t="s">
        <v>18</v>
      </c>
      <c r="B108" s="13" t="s">
        <v>1436</v>
      </c>
      <c r="C108" s="22" t="s">
        <v>25</v>
      </c>
      <c r="D108" s="14">
        <v>843724212</v>
      </c>
      <c r="E108" s="15" t="s">
        <v>260</v>
      </c>
      <c r="F108" s="16">
        <v>100000</v>
      </c>
      <c r="G108" s="16">
        <v>100000</v>
      </c>
      <c r="H108" s="17">
        <v>2021</v>
      </c>
      <c r="I108" s="17">
        <v>2022</v>
      </c>
    </row>
    <row r="109" spans="1:9" s="2" customFormat="1" ht="92.25" customHeight="1" x14ac:dyDescent="0.2">
      <c r="A109" s="13" t="s">
        <v>22</v>
      </c>
      <c r="B109" s="13" t="s">
        <v>1436</v>
      </c>
      <c r="C109" s="13" t="s">
        <v>472</v>
      </c>
      <c r="D109" s="14">
        <v>267347242</v>
      </c>
      <c r="E109" s="15" t="s">
        <v>405</v>
      </c>
      <c r="F109" s="16">
        <v>40000</v>
      </c>
      <c r="G109" s="16">
        <v>40000</v>
      </c>
      <c r="H109" s="17">
        <v>2021</v>
      </c>
      <c r="I109" s="17">
        <v>2022</v>
      </c>
    </row>
    <row r="110" spans="1:9" s="2" customFormat="1" ht="89.25" x14ac:dyDescent="0.2">
      <c r="A110" s="13" t="s">
        <v>189</v>
      </c>
      <c r="B110" s="13" t="s">
        <v>1436</v>
      </c>
      <c r="C110" s="13" t="s">
        <v>510</v>
      </c>
      <c r="D110" s="14">
        <v>833260781</v>
      </c>
      <c r="E110" s="15" t="s">
        <v>233</v>
      </c>
      <c r="F110" s="16">
        <v>900000</v>
      </c>
      <c r="G110" s="16">
        <v>900000</v>
      </c>
      <c r="H110" s="17">
        <v>2021</v>
      </c>
      <c r="I110" s="17">
        <v>2022</v>
      </c>
    </row>
    <row r="111" spans="1:9" s="2" customFormat="1" ht="49.5" customHeight="1" x14ac:dyDescent="0.2">
      <c r="A111" s="19" t="s">
        <v>1424</v>
      </c>
      <c r="B111" s="13" t="s">
        <v>1436</v>
      </c>
      <c r="C111" s="20" t="s">
        <v>508</v>
      </c>
      <c r="D111" s="14">
        <v>867322926</v>
      </c>
      <c r="E111" s="15" t="s">
        <v>1425</v>
      </c>
      <c r="F111" s="24">
        <v>118623.14</v>
      </c>
      <c r="G111" s="24">
        <v>118623.14</v>
      </c>
      <c r="H111" s="17">
        <v>2021</v>
      </c>
      <c r="I111" s="17">
        <v>2022</v>
      </c>
    </row>
    <row r="112" spans="1:9" s="2" customFormat="1" ht="50.25" customHeight="1" x14ac:dyDescent="0.2">
      <c r="A112" s="19" t="s">
        <v>1424</v>
      </c>
      <c r="B112" s="13" t="s">
        <v>1436</v>
      </c>
      <c r="C112" s="20" t="s">
        <v>1262</v>
      </c>
      <c r="D112" s="14">
        <v>881861147</v>
      </c>
      <c r="E112" s="15" t="s">
        <v>1425</v>
      </c>
      <c r="F112" s="24">
        <v>15521.08</v>
      </c>
      <c r="G112" s="24">
        <v>15521.08</v>
      </c>
      <c r="H112" s="17">
        <v>2021</v>
      </c>
      <c r="I112" s="17">
        <v>2022</v>
      </c>
    </row>
    <row r="113" spans="1:9" s="2" customFormat="1" ht="58.5" customHeight="1" x14ac:dyDescent="0.2">
      <c r="A113" s="19" t="s">
        <v>1424</v>
      </c>
      <c r="B113" s="13" t="s">
        <v>1436</v>
      </c>
      <c r="C113" s="20" t="s">
        <v>481</v>
      </c>
      <c r="D113" s="14">
        <v>894681874</v>
      </c>
      <c r="E113" s="15" t="s">
        <v>1425</v>
      </c>
      <c r="F113" s="24">
        <v>34118.879999999997</v>
      </c>
      <c r="G113" s="24">
        <v>34118.879999999997</v>
      </c>
      <c r="H113" s="17">
        <v>2021</v>
      </c>
      <c r="I113" s="17">
        <v>2022</v>
      </c>
    </row>
    <row r="114" spans="1:9" s="2" customFormat="1" ht="103.5" customHeight="1" x14ac:dyDescent="0.2">
      <c r="A114" s="13" t="s">
        <v>23</v>
      </c>
      <c r="B114" s="13" t="s">
        <v>1436</v>
      </c>
      <c r="C114" s="20" t="s">
        <v>621</v>
      </c>
      <c r="D114" s="14">
        <v>894681874</v>
      </c>
      <c r="E114" s="15" t="s">
        <v>1429</v>
      </c>
      <c r="F114" s="16">
        <v>32000</v>
      </c>
      <c r="G114" s="16">
        <v>32000</v>
      </c>
      <c r="H114" s="17">
        <v>2021</v>
      </c>
      <c r="I114" s="17">
        <v>2022</v>
      </c>
    </row>
    <row r="115" spans="1:9" s="2" customFormat="1" ht="45.75" customHeight="1" x14ac:dyDescent="0.2">
      <c r="A115" s="13" t="s">
        <v>23</v>
      </c>
      <c r="B115" s="13" t="s">
        <v>1436</v>
      </c>
      <c r="C115" s="20" t="s">
        <v>1261</v>
      </c>
      <c r="D115" s="14"/>
      <c r="E115" s="15" t="s">
        <v>234</v>
      </c>
      <c r="F115" s="16">
        <v>4000</v>
      </c>
      <c r="G115" s="16">
        <v>4000</v>
      </c>
      <c r="H115" s="17">
        <v>2021</v>
      </c>
      <c r="I115" s="17">
        <v>2022</v>
      </c>
    </row>
    <row r="116" spans="1:9" s="2" customFormat="1" ht="62.25" customHeight="1" x14ac:dyDescent="0.2">
      <c r="A116" s="19" t="s">
        <v>23</v>
      </c>
      <c r="B116" s="13" t="s">
        <v>1436</v>
      </c>
      <c r="C116" s="20" t="s">
        <v>1261</v>
      </c>
      <c r="D116" s="14"/>
      <c r="E116" s="15" t="s">
        <v>399</v>
      </c>
      <c r="F116" s="24">
        <f>3449.93+8924.33+13194.31+10957.97</f>
        <v>36526.54</v>
      </c>
      <c r="G116" s="24">
        <f>3449.93+8924.33+13194.31+10957.97</f>
        <v>36526.54</v>
      </c>
      <c r="H116" s="17">
        <v>2021</v>
      </c>
      <c r="I116" s="17">
        <v>2022</v>
      </c>
    </row>
    <row r="117" spans="1:9" s="2" customFormat="1" ht="65.25" customHeight="1" x14ac:dyDescent="0.2">
      <c r="A117" s="19" t="s">
        <v>23</v>
      </c>
      <c r="B117" s="13" t="s">
        <v>1436</v>
      </c>
      <c r="C117" s="20" t="s">
        <v>481</v>
      </c>
      <c r="D117" s="14">
        <v>894681874</v>
      </c>
      <c r="E117" s="15" t="s">
        <v>399</v>
      </c>
      <c r="F117" s="24">
        <f>16335.43+5953.97+22324.84+19120.4</f>
        <v>63734.640000000007</v>
      </c>
      <c r="G117" s="24">
        <f>16335.43+5953.97+22324.84+19120.4</f>
        <v>63734.640000000007</v>
      </c>
      <c r="H117" s="17">
        <v>2021</v>
      </c>
      <c r="I117" s="17">
        <v>2022</v>
      </c>
    </row>
    <row r="118" spans="1:9" s="2" customFormat="1" ht="62.25" customHeight="1" x14ac:dyDescent="0.2">
      <c r="A118" s="19" t="s">
        <v>23</v>
      </c>
      <c r="B118" s="13" t="s">
        <v>1436</v>
      </c>
      <c r="C118" s="20" t="s">
        <v>508</v>
      </c>
      <c r="D118" s="14">
        <v>867322926</v>
      </c>
      <c r="E118" s="15" t="s">
        <v>399</v>
      </c>
      <c r="F118" s="16">
        <f>51400+116175.8+9637.1+82029.05+89075.12</f>
        <v>348317.07</v>
      </c>
      <c r="G118" s="16">
        <f>51400+116175.8+9637.1+82029.05+89075.12</f>
        <v>348317.07</v>
      </c>
      <c r="H118" s="17">
        <v>2021</v>
      </c>
      <c r="I118" s="17">
        <v>2022</v>
      </c>
    </row>
    <row r="119" spans="1:9" s="2" customFormat="1" ht="54.75" customHeight="1" x14ac:dyDescent="0.2">
      <c r="A119" s="19" t="s">
        <v>23</v>
      </c>
      <c r="B119" s="13" t="s">
        <v>1436</v>
      </c>
      <c r="C119" s="20" t="s">
        <v>1262</v>
      </c>
      <c r="D119" s="14">
        <v>881861147</v>
      </c>
      <c r="E119" s="15" t="s">
        <v>399</v>
      </c>
      <c r="F119" s="24">
        <f>9832.26+1349.94+9309.97+8782.35</f>
        <v>29274.519999999997</v>
      </c>
      <c r="G119" s="24">
        <f>9832.26+1349.94+9309.97+8782.35</f>
        <v>29274.519999999997</v>
      </c>
      <c r="H119" s="17">
        <v>2021</v>
      </c>
      <c r="I119" s="17">
        <v>2022</v>
      </c>
    </row>
    <row r="120" spans="1:9" s="2" customFormat="1" ht="38.25" x14ac:dyDescent="0.2">
      <c r="A120" s="19" t="s">
        <v>23</v>
      </c>
      <c r="B120" s="13" t="s">
        <v>1436</v>
      </c>
      <c r="C120" s="20" t="s">
        <v>1261</v>
      </c>
      <c r="D120" s="14"/>
      <c r="E120" s="21" t="s">
        <v>1260</v>
      </c>
      <c r="F120" s="24">
        <v>12951.58</v>
      </c>
      <c r="G120" s="24">
        <v>12951.58</v>
      </c>
      <c r="H120" s="17">
        <v>2021</v>
      </c>
      <c r="I120" s="17">
        <v>2022</v>
      </c>
    </row>
    <row r="121" spans="1:9" s="2" customFormat="1" ht="38.25" x14ac:dyDescent="0.2">
      <c r="A121" s="19" t="s">
        <v>23</v>
      </c>
      <c r="B121" s="13" t="s">
        <v>1436</v>
      </c>
      <c r="C121" s="20" t="s">
        <v>508</v>
      </c>
      <c r="D121" s="14">
        <v>867322926</v>
      </c>
      <c r="E121" s="21" t="s">
        <v>1260</v>
      </c>
      <c r="F121" s="24">
        <v>324229.88</v>
      </c>
      <c r="G121" s="24">
        <v>324229.88</v>
      </c>
      <c r="H121" s="17">
        <v>2021</v>
      </c>
      <c r="I121" s="17">
        <v>2022</v>
      </c>
    </row>
    <row r="122" spans="1:9" s="2" customFormat="1" ht="38.25" x14ac:dyDescent="0.2">
      <c r="A122" s="19" t="s">
        <v>23</v>
      </c>
      <c r="B122" s="13" t="s">
        <v>1436</v>
      </c>
      <c r="C122" s="20" t="s">
        <v>1262</v>
      </c>
      <c r="D122" s="14">
        <v>881861147</v>
      </c>
      <c r="E122" s="21" t="s">
        <v>1260</v>
      </c>
      <c r="F122" s="24">
        <v>22342.03</v>
      </c>
      <c r="G122" s="24">
        <v>22342.03</v>
      </c>
      <c r="H122" s="17">
        <v>2021</v>
      </c>
      <c r="I122" s="17">
        <v>2022</v>
      </c>
    </row>
    <row r="123" spans="1:9" s="2" customFormat="1" ht="58.5" customHeight="1" x14ac:dyDescent="0.2">
      <c r="A123" s="19" t="s">
        <v>23</v>
      </c>
      <c r="B123" s="13" t="s">
        <v>1436</v>
      </c>
      <c r="C123" s="20" t="s">
        <v>481</v>
      </c>
      <c r="D123" s="14">
        <v>894681874</v>
      </c>
      <c r="E123" s="21" t="s">
        <v>1260</v>
      </c>
      <c r="F123" s="24">
        <v>55881.57</v>
      </c>
      <c r="G123" s="24">
        <v>55881.57</v>
      </c>
      <c r="H123" s="17">
        <v>2021</v>
      </c>
      <c r="I123" s="17">
        <v>2022</v>
      </c>
    </row>
    <row r="124" spans="1:9" s="2" customFormat="1" ht="57.75" customHeight="1" x14ac:dyDescent="0.2">
      <c r="A124" s="13" t="s">
        <v>24</v>
      </c>
      <c r="B124" s="13" t="s">
        <v>1436</v>
      </c>
      <c r="C124" s="13" t="s">
        <v>998</v>
      </c>
      <c r="D124" s="14"/>
      <c r="E124" s="15" t="s">
        <v>999</v>
      </c>
      <c r="F124" s="16">
        <v>750</v>
      </c>
      <c r="G124" s="16">
        <v>750</v>
      </c>
      <c r="H124" s="17">
        <v>2021</v>
      </c>
      <c r="I124" s="17">
        <v>2022</v>
      </c>
    </row>
    <row r="125" spans="1:9" s="2" customFormat="1" ht="46.5" customHeight="1" x14ac:dyDescent="0.2">
      <c r="A125" s="13" t="s">
        <v>24</v>
      </c>
      <c r="B125" s="13" t="s">
        <v>1436</v>
      </c>
      <c r="C125" s="20" t="s">
        <v>1292</v>
      </c>
      <c r="D125" s="14">
        <v>431274965</v>
      </c>
      <c r="E125" s="15" t="s">
        <v>1417</v>
      </c>
      <c r="F125" s="16">
        <v>5000</v>
      </c>
      <c r="G125" s="16">
        <v>5000</v>
      </c>
      <c r="H125" s="17">
        <v>2021</v>
      </c>
      <c r="I125" s="17">
        <v>2022</v>
      </c>
    </row>
    <row r="126" spans="1:9" s="2" customFormat="1" ht="141.75" customHeight="1" x14ac:dyDescent="0.2">
      <c r="A126" s="13" t="s">
        <v>24</v>
      </c>
      <c r="B126" s="13" t="s">
        <v>1436</v>
      </c>
      <c r="C126" s="13" t="s">
        <v>502</v>
      </c>
      <c r="D126" s="14">
        <v>543320061</v>
      </c>
      <c r="E126" s="15" t="s">
        <v>1359</v>
      </c>
      <c r="F126" s="16">
        <v>355000</v>
      </c>
      <c r="G126" s="16">
        <v>355000</v>
      </c>
      <c r="H126" s="17">
        <v>2021</v>
      </c>
      <c r="I126" s="17">
        <v>2022</v>
      </c>
    </row>
    <row r="127" spans="1:9" s="2" customFormat="1" ht="49.5" customHeight="1" x14ac:dyDescent="0.2">
      <c r="A127" s="13" t="s">
        <v>24</v>
      </c>
      <c r="B127" s="13" t="s">
        <v>1436</v>
      </c>
      <c r="C127" s="20" t="s">
        <v>25</v>
      </c>
      <c r="D127" s="14">
        <v>843724212</v>
      </c>
      <c r="E127" s="15" t="s">
        <v>1352</v>
      </c>
      <c r="F127" s="16">
        <v>970000</v>
      </c>
      <c r="G127" s="16">
        <v>970000</v>
      </c>
      <c r="H127" s="17">
        <v>2021</v>
      </c>
      <c r="I127" s="17">
        <v>2022</v>
      </c>
    </row>
    <row r="128" spans="1:9" s="2" customFormat="1" ht="60" customHeight="1" x14ac:dyDescent="0.2">
      <c r="A128" s="13" t="s">
        <v>24</v>
      </c>
      <c r="B128" s="13" t="s">
        <v>1436</v>
      </c>
      <c r="C128" s="20" t="s">
        <v>25</v>
      </c>
      <c r="D128" s="14">
        <v>843724212</v>
      </c>
      <c r="E128" s="15" t="s">
        <v>1350</v>
      </c>
      <c r="F128" s="16">
        <v>80000</v>
      </c>
      <c r="G128" s="16">
        <v>80000</v>
      </c>
      <c r="H128" s="17">
        <v>2021</v>
      </c>
      <c r="I128" s="17">
        <v>2022</v>
      </c>
    </row>
    <row r="129" spans="1:9" s="2" customFormat="1" ht="84.75" customHeight="1" x14ac:dyDescent="0.2">
      <c r="A129" s="13" t="s">
        <v>24</v>
      </c>
      <c r="B129" s="13" t="s">
        <v>1436</v>
      </c>
      <c r="C129" s="20" t="s">
        <v>1348</v>
      </c>
      <c r="D129" s="14">
        <v>434202385</v>
      </c>
      <c r="E129" s="15" t="s">
        <v>1349</v>
      </c>
      <c r="F129" s="16">
        <v>1200</v>
      </c>
      <c r="G129" s="16">
        <v>1200</v>
      </c>
      <c r="H129" s="17">
        <v>2021</v>
      </c>
      <c r="I129" s="17">
        <v>2022</v>
      </c>
    </row>
    <row r="130" spans="1:9" s="2" customFormat="1" ht="59.25" customHeight="1" x14ac:dyDescent="0.2">
      <c r="A130" s="13" t="s">
        <v>24</v>
      </c>
      <c r="B130" s="13" t="s">
        <v>1436</v>
      </c>
      <c r="C130" s="20" t="s">
        <v>750</v>
      </c>
      <c r="D130" s="14">
        <v>720790271</v>
      </c>
      <c r="E130" s="15" t="s">
        <v>1324</v>
      </c>
      <c r="F130" s="16">
        <v>3500</v>
      </c>
      <c r="G130" s="16">
        <v>3500</v>
      </c>
      <c r="H130" s="17">
        <v>2021</v>
      </c>
      <c r="I130" s="17">
        <v>2022</v>
      </c>
    </row>
    <row r="131" spans="1:9" s="2" customFormat="1" ht="114" customHeight="1" x14ac:dyDescent="0.2">
      <c r="A131" s="13" t="s">
        <v>24</v>
      </c>
      <c r="B131" s="13" t="s">
        <v>1436</v>
      </c>
      <c r="C131" s="20" t="s">
        <v>1125</v>
      </c>
      <c r="D131" s="14">
        <v>843530311</v>
      </c>
      <c r="E131" s="15" t="s">
        <v>1323</v>
      </c>
      <c r="F131" s="16">
        <v>10000</v>
      </c>
      <c r="G131" s="16">
        <v>10000</v>
      </c>
      <c r="H131" s="17">
        <v>2021</v>
      </c>
      <c r="I131" s="17">
        <v>2022</v>
      </c>
    </row>
    <row r="132" spans="1:9" s="2" customFormat="1" ht="60" customHeight="1" x14ac:dyDescent="0.2">
      <c r="A132" s="13" t="s">
        <v>24</v>
      </c>
      <c r="B132" s="13" t="s">
        <v>1436</v>
      </c>
      <c r="C132" s="25" t="s">
        <v>1292</v>
      </c>
      <c r="D132" s="14">
        <v>431274965</v>
      </c>
      <c r="E132" s="15" t="s">
        <v>1293</v>
      </c>
      <c r="F132" s="16">
        <v>10000</v>
      </c>
      <c r="G132" s="16">
        <v>10000</v>
      </c>
      <c r="H132" s="17">
        <v>2021</v>
      </c>
      <c r="I132" s="17">
        <v>2022</v>
      </c>
    </row>
    <row r="133" spans="1:9" s="2" customFormat="1" ht="38.25" x14ac:dyDescent="0.2">
      <c r="A133" s="13" t="s">
        <v>24</v>
      </c>
      <c r="B133" s="13" t="s">
        <v>1436</v>
      </c>
      <c r="C133" s="20" t="s">
        <v>1286</v>
      </c>
      <c r="D133" s="14">
        <v>818248745</v>
      </c>
      <c r="E133" s="15" t="s">
        <v>260</v>
      </c>
      <c r="F133" s="16">
        <v>1000</v>
      </c>
      <c r="G133" s="16">
        <v>1000</v>
      </c>
      <c r="H133" s="17">
        <v>2021</v>
      </c>
      <c r="I133" s="17">
        <v>2022</v>
      </c>
    </row>
    <row r="134" spans="1:9" s="2" customFormat="1" ht="45" customHeight="1" x14ac:dyDescent="0.2">
      <c r="A134" s="13" t="s">
        <v>24</v>
      </c>
      <c r="B134" s="13" t="s">
        <v>1436</v>
      </c>
      <c r="C134" s="20" t="s">
        <v>207</v>
      </c>
      <c r="D134" s="14">
        <v>445932160</v>
      </c>
      <c r="E134" s="15" t="s">
        <v>1282</v>
      </c>
      <c r="F134" s="16">
        <v>20000</v>
      </c>
      <c r="G134" s="16">
        <v>20000</v>
      </c>
      <c r="H134" s="17">
        <v>2021</v>
      </c>
      <c r="I134" s="17">
        <v>2022</v>
      </c>
    </row>
    <row r="135" spans="1:9" s="2" customFormat="1" ht="72" customHeight="1" x14ac:dyDescent="0.2">
      <c r="A135" s="13" t="s">
        <v>24</v>
      </c>
      <c r="B135" s="13" t="s">
        <v>1436</v>
      </c>
      <c r="C135" s="19" t="s">
        <v>1278</v>
      </c>
      <c r="D135" s="14">
        <v>409450064</v>
      </c>
      <c r="E135" s="15" t="s">
        <v>1277</v>
      </c>
      <c r="F135" s="16">
        <v>30000</v>
      </c>
      <c r="G135" s="16">
        <v>30000</v>
      </c>
      <c r="H135" s="17">
        <v>2021</v>
      </c>
      <c r="I135" s="17">
        <v>2022</v>
      </c>
    </row>
    <row r="136" spans="1:9" s="2" customFormat="1" ht="197.25" customHeight="1" x14ac:dyDescent="0.2">
      <c r="A136" s="13" t="s">
        <v>24</v>
      </c>
      <c r="B136" s="13" t="s">
        <v>1436</v>
      </c>
      <c r="C136" s="20" t="s">
        <v>175</v>
      </c>
      <c r="D136" s="14">
        <v>447597689</v>
      </c>
      <c r="E136" s="15" t="s">
        <v>1267</v>
      </c>
      <c r="F136" s="16">
        <v>50000</v>
      </c>
      <c r="G136" s="16">
        <v>50000</v>
      </c>
      <c r="H136" s="17">
        <v>2021</v>
      </c>
      <c r="I136" s="17">
        <v>2022</v>
      </c>
    </row>
    <row r="137" spans="1:9" s="2" customFormat="1" ht="79.5" customHeight="1" x14ac:dyDescent="0.2">
      <c r="A137" s="13" t="s">
        <v>24</v>
      </c>
      <c r="B137" s="13" t="s">
        <v>1436</v>
      </c>
      <c r="C137" s="20" t="s">
        <v>747</v>
      </c>
      <c r="D137" s="14">
        <v>460349033</v>
      </c>
      <c r="E137" s="15" t="s">
        <v>1502</v>
      </c>
      <c r="F137" s="16">
        <v>25000</v>
      </c>
      <c r="G137" s="16">
        <v>25000</v>
      </c>
      <c r="H137" s="17">
        <v>2021</v>
      </c>
      <c r="I137" s="17">
        <v>2022</v>
      </c>
    </row>
    <row r="138" spans="1:9" s="2" customFormat="1" ht="59.25" customHeight="1" x14ac:dyDescent="0.2">
      <c r="A138" s="13" t="s">
        <v>24</v>
      </c>
      <c r="B138" s="13" t="s">
        <v>1436</v>
      </c>
      <c r="C138" s="20" t="s">
        <v>608</v>
      </c>
      <c r="D138" s="14">
        <v>723821522</v>
      </c>
      <c r="E138" s="15" t="s">
        <v>1503</v>
      </c>
      <c r="F138" s="16">
        <v>5000</v>
      </c>
      <c r="G138" s="16">
        <v>5000</v>
      </c>
      <c r="H138" s="17">
        <v>2021</v>
      </c>
      <c r="I138" s="17">
        <v>2022</v>
      </c>
    </row>
    <row r="139" spans="1:9" s="2" customFormat="1" ht="144" customHeight="1" x14ac:dyDescent="0.2">
      <c r="A139" s="13" t="s">
        <v>24</v>
      </c>
      <c r="B139" s="13" t="s">
        <v>1436</v>
      </c>
      <c r="C139" s="20" t="s">
        <v>1125</v>
      </c>
      <c r="D139" s="14">
        <v>843530311</v>
      </c>
      <c r="E139" s="15" t="s">
        <v>1463</v>
      </c>
      <c r="F139" s="16">
        <v>22000</v>
      </c>
      <c r="G139" s="16">
        <v>22000</v>
      </c>
      <c r="H139" s="17">
        <v>2021</v>
      </c>
      <c r="I139" s="17">
        <v>2022</v>
      </c>
    </row>
    <row r="140" spans="1:9" s="2" customFormat="1" ht="48.75" customHeight="1" x14ac:dyDescent="0.2">
      <c r="A140" s="13" t="s">
        <v>24</v>
      </c>
      <c r="B140" s="13" t="s">
        <v>1436</v>
      </c>
      <c r="C140" s="20" t="s">
        <v>750</v>
      </c>
      <c r="D140" s="14">
        <v>720790271</v>
      </c>
      <c r="E140" s="15" t="s">
        <v>1122</v>
      </c>
      <c r="F140" s="16">
        <v>15000</v>
      </c>
      <c r="G140" s="16">
        <v>15000</v>
      </c>
      <c r="H140" s="17">
        <v>2021</v>
      </c>
      <c r="I140" s="17">
        <v>2022</v>
      </c>
    </row>
    <row r="141" spans="1:9" s="2" customFormat="1" ht="69.75" customHeight="1" x14ac:dyDescent="0.2">
      <c r="A141" s="13" t="s">
        <v>24</v>
      </c>
      <c r="B141" s="13" t="s">
        <v>1436</v>
      </c>
      <c r="C141" s="19" t="s">
        <v>1069</v>
      </c>
      <c r="D141" s="14">
        <v>882590528</v>
      </c>
      <c r="E141" s="15" t="s">
        <v>1124</v>
      </c>
      <c r="F141" s="16">
        <v>6000</v>
      </c>
      <c r="G141" s="16">
        <v>6000</v>
      </c>
      <c r="H141" s="17">
        <v>2021</v>
      </c>
      <c r="I141" s="17">
        <v>2022</v>
      </c>
    </row>
    <row r="142" spans="1:9" s="2" customFormat="1" ht="46.5" customHeight="1" x14ac:dyDescent="0.2">
      <c r="A142" s="13" t="s">
        <v>24</v>
      </c>
      <c r="B142" s="13" t="s">
        <v>1436</v>
      </c>
      <c r="C142" s="20" t="s">
        <v>1090</v>
      </c>
      <c r="D142" s="14">
        <v>696727442</v>
      </c>
      <c r="E142" s="15" t="s">
        <v>1091</v>
      </c>
      <c r="F142" s="16">
        <v>4530</v>
      </c>
      <c r="G142" s="16">
        <v>4530</v>
      </c>
      <c r="H142" s="17">
        <v>2021</v>
      </c>
      <c r="I142" s="17">
        <v>2022</v>
      </c>
    </row>
    <row r="143" spans="1:9" s="2" customFormat="1" ht="62.25" customHeight="1" x14ac:dyDescent="0.2">
      <c r="A143" s="13" t="s">
        <v>24</v>
      </c>
      <c r="B143" s="13" t="s">
        <v>1436</v>
      </c>
      <c r="C143" s="20" t="s">
        <v>1123</v>
      </c>
      <c r="D143" s="14">
        <v>446940267</v>
      </c>
      <c r="E143" s="15" t="s">
        <v>1504</v>
      </c>
      <c r="F143" s="16">
        <v>10000</v>
      </c>
      <c r="G143" s="16">
        <v>10000</v>
      </c>
      <c r="H143" s="17">
        <v>2021</v>
      </c>
      <c r="I143" s="17">
        <v>2022</v>
      </c>
    </row>
    <row r="144" spans="1:9" s="2" customFormat="1" ht="62.25" customHeight="1" x14ac:dyDescent="0.2">
      <c r="A144" s="13" t="s">
        <v>24</v>
      </c>
      <c r="B144" s="13" t="s">
        <v>1436</v>
      </c>
      <c r="C144" s="20" t="s">
        <v>1050</v>
      </c>
      <c r="D144" s="14"/>
      <c r="E144" s="15" t="s">
        <v>1051</v>
      </c>
      <c r="F144" s="16">
        <v>1250</v>
      </c>
      <c r="G144" s="16">
        <v>1127.22</v>
      </c>
      <c r="H144" s="17">
        <v>2021</v>
      </c>
      <c r="I144" s="17">
        <v>2022</v>
      </c>
    </row>
    <row r="145" spans="1:9" s="2" customFormat="1" ht="89.25" customHeight="1" x14ac:dyDescent="0.2">
      <c r="A145" s="13" t="s">
        <v>24</v>
      </c>
      <c r="B145" s="13" t="s">
        <v>1436</v>
      </c>
      <c r="C145" s="20" t="s">
        <v>1038</v>
      </c>
      <c r="D145" s="14">
        <v>422721446</v>
      </c>
      <c r="E145" s="15" t="s">
        <v>1037</v>
      </c>
      <c r="F145" s="16">
        <v>3000</v>
      </c>
      <c r="G145" s="16">
        <v>3000</v>
      </c>
      <c r="H145" s="17">
        <v>2021</v>
      </c>
      <c r="I145" s="17">
        <v>2022</v>
      </c>
    </row>
    <row r="146" spans="1:9" s="2" customFormat="1" ht="72" customHeight="1" x14ac:dyDescent="0.2">
      <c r="A146" s="13" t="s">
        <v>24</v>
      </c>
      <c r="B146" s="13" t="s">
        <v>1436</v>
      </c>
      <c r="C146" s="20" t="s">
        <v>585</v>
      </c>
      <c r="D146" s="14">
        <v>412794089</v>
      </c>
      <c r="E146" s="15" t="s">
        <v>1029</v>
      </c>
      <c r="F146" s="16">
        <v>13000</v>
      </c>
      <c r="G146" s="16">
        <v>13000</v>
      </c>
      <c r="H146" s="17">
        <v>2021</v>
      </c>
      <c r="I146" s="17">
        <v>2022</v>
      </c>
    </row>
    <row r="147" spans="1:9" s="2" customFormat="1" ht="46.5" customHeight="1" x14ac:dyDescent="0.2">
      <c r="A147" s="13" t="s">
        <v>24</v>
      </c>
      <c r="B147" s="13" t="s">
        <v>1436</v>
      </c>
      <c r="C147" s="19" t="s">
        <v>742</v>
      </c>
      <c r="D147" s="14">
        <v>874352555</v>
      </c>
      <c r="E147" s="15" t="s">
        <v>1030</v>
      </c>
      <c r="F147" s="16">
        <v>15000</v>
      </c>
      <c r="G147" s="16">
        <v>15000</v>
      </c>
      <c r="H147" s="17">
        <v>2021</v>
      </c>
      <c r="I147" s="17">
        <v>2022</v>
      </c>
    </row>
    <row r="148" spans="1:9" s="2" customFormat="1" ht="45" customHeight="1" x14ac:dyDescent="0.2">
      <c r="A148" s="13" t="s">
        <v>24</v>
      </c>
      <c r="B148" s="13" t="s">
        <v>1436</v>
      </c>
      <c r="C148" s="20" t="s">
        <v>1023</v>
      </c>
      <c r="D148" s="14">
        <v>544540479</v>
      </c>
      <c r="E148" s="15" t="s">
        <v>741</v>
      </c>
      <c r="F148" s="16">
        <v>7500</v>
      </c>
      <c r="G148" s="16">
        <v>7500</v>
      </c>
      <c r="H148" s="17">
        <v>2021</v>
      </c>
      <c r="I148" s="17">
        <v>2022</v>
      </c>
    </row>
    <row r="149" spans="1:9" s="2" customFormat="1" ht="45" customHeight="1" x14ac:dyDescent="0.2">
      <c r="A149" s="13" t="s">
        <v>24</v>
      </c>
      <c r="B149" s="13" t="s">
        <v>1436</v>
      </c>
      <c r="C149" s="20" t="s">
        <v>1024</v>
      </c>
      <c r="D149" s="14">
        <v>871003580</v>
      </c>
      <c r="E149" s="15" t="s">
        <v>1025</v>
      </c>
      <c r="F149" s="16">
        <v>5000</v>
      </c>
      <c r="G149" s="16">
        <v>5000</v>
      </c>
      <c r="H149" s="17">
        <v>2021</v>
      </c>
      <c r="I149" s="17">
        <v>2022</v>
      </c>
    </row>
    <row r="150" spans="1:9" s="2" customFormat="1" ht="46.5" customHeight="1" x14ac:dyDescent="0.2">
      <c r="A150" s="13" t="s">
        <v>24</v>
      </c>
      <c r="B150" s="13" t="s">
        <v>1436</v>
      </c>
      <c r="C150" s="20" t="s">
        <v>1021</v>
      </c>
      <c r="D150" s="14">
        <v>410201320</v>
      </c>
      <c r="E150" s="15" t="s">
        <v>1022</v>
      </c>
      <c r="F150" s="16">
        <v>20000</v>
      </c>
      <c r="G150" s="16">
        <v>20000</v>
      </c>
      <c r="H150" s="17">
        <v>2021</v>
      </c>
      <c r="I150" s="17">
        <v>2022</v>
      </c>
    </row>
    <row r="151" spans="1:9" s="2" customFormat="1" ht="57" customHeight="1" x14ac:dyDescent="0.2">
      <c r="A151" s="13" t="s">
        <v>24</v>
      </c>
      <c r="B151" s="13" t="s">
        <v>1436</v>
      </c>
      <c r="C151" s="20" t="s">
        <v>587</v>
      </c>
      <c r="D151" s="14">
        <v>409215482</v>
      </c>
      <c r="E151" s="15" t="s">
        <v>1026</v>
      </c>
      <c r="F151" s="16">
        <v>15000</v>
      </c>
      <c r="G151" s="16">
        <v>15000</v>
      </c>
      <c r="H151" s="17">
        <v>2021</v>
      </c>
      <c r="I151" s="17">
        <v>2022</v>
      </c>
    </row>
    <row r="152" spans="1:9" s="2" customFormat="1" ht="56.25" customHeight="1" x14ac:dyDescent="0.2">
      <c r="A152" s="13" t="s">
        <v>24</v>
      </c>
      <c r="B152" s="13" t="s">
        <v>1436</v>
      </c>
      <c r="C152" s="20" t="s">
        <v>1027</v>
      </c>
      <c r="D152" s="14">
        <v>540698982</v>
      </c>
      <c r="E152" s="15" t="s">
        <v>1028</v>
      </c>
      <c r="F152" s="16">
        <v>20000</v>
      </c>
      <c r="G152" s="16">
        <v>20000</v>
      </c>
      <c r="H152" s="17">
        <v>2021</v>
      </c>
      <c r="I152" s="17">
        <v>2022</v>
      </c>
    </row>
    <row r="153" spans="1:9" s="2" customFormat="1" ht="73.5" customHeight="1" x14ac:dyDescent="0.2">
      <c r="A153" s="13" t="s">
        <v>24</v>
      </c>
      <c r="B153" s="13" t="s">
        <v>1436</v>
      </c>
      <c r="C153" s="20" t="s">
        <v>327</v>
      </c>
      <c r="D153" s="14">
        <v>451131657</v>
      </c>
      <c r="E153" s="15" t="s">
        <v>997</v>
      </c>
      <c r="F153" s="16">
        <v>10000</v>
      </c>
      <c r="G153" s="16">
        <v>10000</v>
      </c>
      <c r="H153" s="17">
        <v>2021</v>
      </c>
      <c r="I153" s="17">
        <v>2022</v>
      </c>
    </row>
    <row r="154" spans="1:9" s="2" customFormat="1" ht="42" customHeight="1" x14ac:dyDescent="0.2">
      <c r="A154" s="13" t="s">
        <v>24</v>
      </c>
      <c r="B154" s="13" t="s">
        <v>1436</v>
      </c>
      <c r="C154" s="20" t="s">
        <v>995</v>
      </c>
      <c r="D154" s="14">
        <v>467186048</v>
      </c>
      <c r="E154" s="15" t="s">
        <v>996</v>
      </c>
      <c r="F154" s="16">
        <v>96679</v>
      </c>
      <c r="G154" s="16">
        <v>96679</v>
      </c>
      <c r="H154" s="17">
        <v>2021</v>
      </c>
      <c r="I154" s="17">
        <v>2022</v>
      </c>
    </row>
    <row r="155" spans="1:9" s="2" customFormat="1" ht="74.25" customHeight="1" x14ac:dyDescent="0.2">
      <c r="A155" s="13" t="s">
        <v>24</v>
      </c>
      <c r="B155" s="13" t="s">
        <v>1436</v>
      </c>
      <c r="C155" s="20" t="s">
        <v>585</v>
      </c>
      <c r="D155" s="14">
        <v>412794089</v>
      </c>
      <c r="E155" s="15" t="s">
        <v>586</v>
      </c>
      <c r="F155" s="16">
        <v>13300</v>
      </c>
      <c r="G155" s="16">
        <v>13300</v>
      </c>
      <c r="H155" s="17">
        <v>2021</v>
      </c>
      <c r="I155" s="17">
        <v>2022</v>
      </c>
    </row>
    <row r="156" spans="1:9" s="2" customFormat="1" ht="48" customHeight="1" x14ac:dyDescent="0.2">
      <c r="A156" s="13" t="s">
        <v>24</v>
      </c>
      <c r="B156" s="13" t="s">
        <v>1436</v>
      </c>
      <c r="C156" s="20" t="s">
        <v>750</v>
      </c>
      <c r="D156" s="14">
        <v>720790271</v>
      </c>
      <c r="E156" s="15" t="s">
        <v>751</v>
      </c>
      <c r="F156" s="16">
        <v>24000</v>
      </c>
      <c r="G156" s="16">
        <v>24000</v>
      </c>
      <c r="H156" s="17">
        <v>2021</v>
      </c>
      <c r="I156" s="17">
        <v>2022</v>
      </c>
    </row>
    <row r="157" spans="1:9" s="2" customFormat="1" ht="42.75" customHeight="1" x14ac:dyDescent="0.2">
      <c r="A157" s="13" t="s">
        <v>24</v>
      </c>
      <c r="B157" s="13" t="s">
        <v>1436</v>
      </c>
      <c r="C157" s="20" t="s">
        <v>737</v>
      </c>
      <c r="D157" s="14">
        <v>860781463</v>
      </c>
      <c r="E157" s="15" t="s">
        <v>736</v>
      </c>
      <c r="F157" s="16">
        <v>18000</v>
      </c>
      <c r="G157" s="16">
        <v>18000</v>
      </c>
      <c r="H157" s="17">
        <v>2021</v>
      </c>
      <c r="I157" s="17">
        <v>2022</v>
      </c>
    </row>
    <row r="158" spans="1:9" s="2" customFormat="1" ht="45" customHeight="1" x14ac:dyDescent="0.2">
      <c r="A158" s="13" t="s">
        <v>24</v>
      </c>
      <c r="B158" s="13" t="s">
        <v>1436</v>
      </c>
      <c r="C158" s="20" t="s">
        <v>738</v>
      </c>
      <c r="D158" s="14">
        <v>830159355</v>
      </c>
      <c r="E158" s="15" t="s">
        <v>739</v>
      </c>
      <c r="F158" s="16">
        <v>40000</v>
      </c>
      <c r="G158" s="16">
        <v>40000</v>
      </c>
      <c r="H158" s="17">
        <v>2021</v>
      </c>
      <c r="I158" s="17">
        <v>2022</v>
      </c>
    </row>
    <row r="159" spans="1:9" s="2" customFormat="1" ht="50.25" customHeight="1" x14ac:dyDescent="0.2">
      <c r="A159" s="13" t="s">
        <v>24</v>
      </c>
      <c r="B159" s="13" t="s">
        <v>1436</v>
      </c>
      <c r="C159" s="20" t="s">
        <v>740</v>
      </c>
      <c r="D159" s="14">
        <v>818248745</v>
      </c>
      <c r="E159" s="15" t="s">
        <v>741</v>
      </c>
      <c r="F159" s="16">
        <v>5000</v>
      </c>
      <c r="G159" s="16">
        <v>5000</v>
      </c>
      <c r="H159" s="17">
        <v>2021</v>
      </c>
      <c r="I159" s="17">
        <v>2022</v>
      </c>
    </row>
    <row r="160" spans="1:9" s="2" customFormat="1" ht="48" customHeight="1" x14ac:dyDescent="0.2">
      <c r="A160" s="13" t="s">
        <v>24</v>
      </c>
      <c r="B160" s="13" t="s">
        <v>1436</v>
      </c>
      <c r="C160" s="19" t="s">
        <v>729</v>
      </c>
      <c r="D160" s="14">
        <v>762858874</v>
      </c>
      <c r="E160" s="15" t="s">
        <v>744</v>
      </c>
      <c r="F160" s="16">
        <v>10000</v>
      </c>
      <c r="G160" s="16">
        <v>10000</v>
      </c>
      <c r="H160" s="17">
        <v>2021</v>
      </c>
      <c r="I160" s="17">
        <v>2022</v>
      </c>
    </row>
    <row r="161" spans="1:9" s="2" customFormat="1" ht="48" customHeight="1" x14ac:dyDescent="0.2">
      <c r="A161" s="13" t="s">
        <v>24</v>
      </c>
      <c r="B161" s="13" t="s">
        <v>1436</v>
      </c>
      <c r="C161" s="19" t="s">
        <v>742</v>
      </c>
      <c r="D161" s="14">
        <v>874352555</v>
      </c>
      <c r="E161" s="15" t="s">
        <v>743</v>
      </c>
      <c r="F161" s="16">
        <v>9000</v>
      </c>
      <c r="G161" s="16">
        <v>9000</v>
      </c>
      <c r="H161" s="17">
        <v>2021</v>
      </c>
      <c r="I161" s="17">
        <v>2022</v>
      </c>
    </row>
    <row r="162" spans="1:9" s="2" customFormat="1" ht="48.75" customHeight="1" x14ac:dyDescent="0.2">
      <c r="A162" s="13" t="s">
        <v>24</v>
      </c>
      <c r="B162" s="13" t="s">
        <v>1436</v>
      </c>
      <c r="C162" s="20" t="s">
        <v>745</v>
      </c>
      <c r="D162" s="14">
        <v>420359693</v>
      </c>
      <c r="E162" s="15" t="s">
        <v>28</v>
      </c>
      <c r="F162" s="16">
        <v>2000</v>
      </c>
      <c r="G162" s="16">
        <v>2000</v>
      </c>
      <c r="H162" s="17">
        <v>2021</v>
      </c>
      <c r="I162" s="17">
        <v>2022</v>
      </c>
    </row>
    <row r="163" spans="1:9" s="2" customFormat="1" ht="44.25" customHeight="1" x14ac:dyDescent="0.2">
      <c r="A163" s="13" t="s">
        <v>24</v>
      </c>
      <c r="B163" s="13" t="s">
        <v>1436</v>
      </c>
      <c r="C163" s="19" t="s">
        <v>746</v>
      </c>
      <c r="D163" s="14">
        <v>711758086</v>
      </c>
      <c r="E163" s="15" t="s">
        <v>1446</v>
      </c>
      <c r="F163" s="16">
        <v>15500</v>
      </c>
      <c r="G163" s="16">
        <v>15500</v>
      </c>
      <c r="H163" s="17">
        <v>2021</v>
      </c>
      <c r="I163" s="17">
        <v>2022</v>
      </c>
    </row>
    <row r="164" spans="1:9" s="2" customFormat="1" ht="64.5" customHeight="1" x14ac:dyDescent="0.2">
      <c r="A164" s="13" t="s">
        <v>24</v>
      </c>
      <c r="B164" s="13" t="s">
        <v>1436</v>
      </c>
      <c r="C164" s="20" t="s">
        <v>747</v>
      </c>
      <c r="D164" s="14">
        <v>460349033</v>
      </c>
      <c r="E164" s="15" t="s">
        <v>748</v>
      </c>
      <c r="F164" s="16">
        <v>10000</v>
      </c>
      <c r="G164" s="16">
        <v>10000</v>
      </c>
      <c r="H164" s="17">
        <v>2021</v>
      </c>
      <c r="I164" s="17">
        <v>2022</v>
      </c>
    </row>
    <row r="165" spans="1:9" s="2" customFormat="1" ht="93.75" customHeight="1" x14ac:dyDescent="0.2">
      <c r="A165" s="13" t="s">
        <v>24</v>
      </c>
      <c r="B165" s="13" t="s">
        <v>1436</v>
      </c>
      <c r="C165" s="20" t="s">
        <v>749</v>
      </c>
      <c r="D165" s="14">
        <v>409450064</v>
      </c>
      <c r="E165" s="15" t="s">
        <v>728</v>
      </c>
      <c r="F165" s="16">
        <v>40000</v>
      </c>
      <c r="G165" s="16">
        <v>40000</v>
      </c>
      <c r="H165" s="17">
        <v>2021</v>
      </c>
      <c r="I165" s="17">
        <v>2022</v>
      </c>
    </row>
    <row r="166" spans="1:9" s="2" customFormat="1" ht="53.25" customHeight="1" x14ac:dyDescent="0.2">
      <c r="A166" s="13" t="s">
        <v>24</v>
      </c>
      <c r="B166" s="13" t="s">
        <v>1436</v>
      </c>
      <c r="C166" s="19" t="s">
        <v>632</v>
      </c>
      <c r="D166" s="14">
        <v>752530948</v>
      </c>
      <c r="E166" s="15" t="s">
        <v>631</v>
      </c>
      <c r="F166" s="16">
        <v>20000</v>
      </c>
      <c r="G166" s="16">
        <v>20000</v>
      </c>
      <c r="H166" s="17">
        <v>2021</v>
      </c>
      <c r="I166" s="17">
        <v>2022</v>
      </c>
    </row>
    <row r="167" spans="1:9" s="2" customFormat="1" ht="48" customHeight="1" x14ac:dyDescent="0.2">
      <c r="A167" s="13" t="s">
        <v>24</v>
      </c>
      <c r="B167" s="13" t="s">
        <v>1436</v>
      </c>
      <c r="C167" s="20" t="s">
        <v>625</v>
      </c>
      <c r="D167" s="14">
        <v>455425589</v>
      </c>
      <c r="E167" s="15" t="s">
        <v>626</v>
      </c>
      <c r="F167" s="16">
        <v>19783.5</v>
      </c>
      <c r="G167" s="16">
        <v>19783.5</v>
      </c>
      <c r="H167" s="17">
        <v>2021</v>
      </c>
      <c r="I167" s="17">
        <v>2022</v>
      </c>
    </row>
    <row r="168" spans="1:9" s="2" customFormat="1" ht="46.5" customHeight="1" x14ac:dyDescent="0.2">
      <c r="A168" s="13" t="s">
        <v>24</v>
      </c>
      <c r="B168" s="13" t="s">
        <v>1436</v>
      </c>
      <c r="C168" s="20" t="s">
        <v>611</v>
      </c>
      <c r="D168" s="14">
        <v>883617441</v>
      </c>
      <c r="E168" s="15" t="s">
        <v>610</v>
      </c>
      <c r="F168" s="16">
        <v>20000</v>
      </c>
      <c r="G168" s="16">
        <v>20000</v>
      </c>
      <c r="H168" s="17">
        <v>2021</v>
      </c>
      <c r="I168" s="17">
        <v>2022</v>
      </c>
    </row>
    <row r="169" spans="1:9" s="2" customFormat="1" ht="44.25" customHeight="1" x14ac:dyDescent="0.2">
      <c r="A169" s="13" t="s">
        <v>24</v>
      </c>
      <c r="B169" s="13" t="s">
        <v>1436</v>
      </c>
      <c r="C169" s="20" t="s">
        <v>608</v>
      </c>
      <c r="D169" s="14">
        <v>723821522</v>
      </c>
      <c r="E169" s="15" t="s">
        <v>609</v>
      </c>
      <c r="F169" s="16">
        <v>20000</v>
      </c>
      <c r="G169" s="16">
        <v>20000</v>
      </c>
      <c r="H169" s="17">
        <v>2021</v>
      </c>
      <c r="I169" s="17">
        <v>2022</v>
      </c>
    </row>
    <row r="170" spans="1:9" s="2" customFormat="1" ht="49.5" customHeight="1" x14ac:dyDescent="0.2">
      <c r="A170" s="13" t="s">
        <v>24</v>
      </c>
      <c r="B170" s="13" t="s">
        <v>1436</v>
      </c>
      <c r="C170" s="19" t="s">
        <v>605</v>
      </c>
      <c r="D170" s="14"/>
      <c r="E170" s="15" t="s">
        <v>604</v>
      </c>
      <c r="F170" s="16">
        <v>8500</v>
      </c>
      <c r="G170" s="16">
        <v>8500</v>
      </c>
      <c r="H170" s="17">
        <v>2021</v>
      </c>
      <c r="I170" s="17">
        <v>2022</v>
      </c>
    </row>
    <row r="171" spans="1:9" s="2" customFormat="1" ht="74.25" customHeight="1" x14ac:dyDescent="0.2">
      <c r="A171" s="13" t="s">
        <v>24</v>
      </c>
      <c r="B171" s="13" t="s">
        <v>1436</v>
      </c>
      <c r="C171" s="19" t="s">
        <v>606</v>
      </c>
      <c r="D171" s="14">
        <v>750898477</v>
      </c>
      <c r="E171" s="15" t="s">
        <v>607</v>
      </c>
      <c r="F171" s="16">
        <v>20000</v>
      </c>
      <c r="G171" s="16">
        <v>20000</v>
      </c>
      <c r="H171" s="17">
        <v>2021</v>
      </c>
      <c r="I171" s="17">
        <v>2022</v>
      </c>
    </row>
    <row r="172" spans="1:9" s="2" customFormat="1" ht="38.25" x14ac:dyDescent="0.2">
      <c r="A172" s="13" t="s">
        <v>24</v>
      </c>
      <c r="B172" s="13" t="s">
        <v>1436</v>
      </c>
      <c r="C172" s="19" t="s">
        <v>599</v>
      </c>
      <c r="D172" s="14">
        <v>553457848</v>
      </c>
      <c r="E172" s="15" t="s">
        <v>600</v>
      </c>
      <c r="F172" s="16">
        <v>20000</v>
      </c>
      <c r="G172" s="16">
        <v>20000</v>
      </c>
      <c r="H172" s="17">
        <v>2021</v>
      </c>
      <c r="I172" s="17">
        <v>2022</v>
      </c>
    </row>
    <row r="173" spans="1:9" s="2" customFormat="1" ht="49.5" customHeight="1" x14ac:dyDescent="0.2">
      <c r="A173" s="13" t="s">
        <v>24</v>
      </c>
      <c r="B173" s="13" t="s">
        <v>1436</v>
      </c>
      <c r="C173" s="19" t="s">
        <v>602</v>
      </c>
      <c r="D173" s="14">
        <v>695610853</v>
      </c>
      <c r="E173" s="15" t="s">
        <v>603</v>
      </c>
      <c r="F173" s="16">
        <v>15850</v>
      </c>
      <c r="G173" s="16">
        <v>15850</v>
      </c>
      <c r="H173" s="17">
        <v>2021</v>
      </c>
      <c r="I173" s="17">
        <v>2022</v>
      </c>
    </row>
    <row r="174" spans="1:9" s="2" customFormat="1" ht="78" customHeight="1" x14ac:dyDescent="0.2">
      <c r="A174" s="13" t="s">
        <v>24</v>
      </c>
      <c r="B174" s="13" t="s">
        <v>1436</v>
      </c>
      <c r="C174" s="19" t="s">
        <v>598</v>
      </c>
      <c r="D174" s="14">
        <v>757479631</v>
      </c>
      <c r="E174" s="15" t="s">
        <v>597</v>
      </c>
      <c r="F174" s="16">
        <v>20000</v>
      </c>
      <c r="G174" s="16">
        <v>20000</v>
      </c>
      <c r="H174" s="17">
        <v>2021</v>
      </c>
      <c r="I174" s="17">
        <v>2022</v>
      </c>
    </row>
    <row r="175" spans="1:9" s="2" customFormat="1" ht="46.5" customHeight="1" x14ac:dyDescent="0.2">
      <c r="A175" s="13" t="s">
        <v>24</v>
      </c>
      <c r="B175" s="13" t="s">
        <v>1436</v>
      </c>
      <c r="C175" s="20" t="s">
        <v>595</v>
      </c>
      <c r="D175" s="14"/>
      <c r="E175" s="15" t="s">
        <v>596</v>
      </c>
      <c r="F175" s="16">
        <v>20000</v>
      </c>
      <c r="G175" s="16">
        <v>20000</v>
      </c>
      <c r="H175" s="17">
        <v>2021</v>
      </c>
      <c r="I175" s="17">
        <v>2022</v>
      </c>
    </row>
    <row r="176" spans="1:9" s="2" customFormat="1" ht="45.75" customHeight="1" x14ac:dyDescent="0.2">
      <c r="A176" s="13" t="s">
        <v>24</v>
      </c>
      <c r="B176" s="13" t="s">
        <v>1436</v>
      </c>
      <c r="C176" s="19" t="s">
        <v>593</v>
      </c>
      <c r="D176" s="14">
        <v>753969023</v>
      </c>
      <c r="E176" s="15" t="s">
        <v>594</v>
      </c>
      <c r="F176" s="16">
        <v>20000</v>
      </c>
      <c r="G176" s="16">
        <v>20000</v>
      </c>
      <c r="H176" s="17">
        <v>2021</v>
      </c>
      <c r="I176" s="17">
        <v>2022</v>
      </c>
    </row>
    <row r="177" spans="1:9" s="2" customFormat="1" ht="51.75" customHeight="1" x14ac:dyDescent="0.2">
      <c r="A177" s="13" t="s">
        <v>24</v>
      </c>
      <c r="B177" s="13" t="s">
        <v>1436</v>
      </c>
      <c r="C177" s="19" t="s">
        <v>592</v>
      </c>
      <c r="D177" s="14">
        <v>700590616</v>
      </c>
      <c r="E177" s="15" t="s">
        <v>589</v>
      </c>
      <c r="F177" s="16">
        <v>10682</v>
      </c>
      <c r="G177" s="16">
        <v>10682</v>
      </c>
      <c r="H177" s="17">
        <v>2021</v>
      </c>
      <c r="I177" s="17">
        <v>2022</v>
      </c>
    </row>
    <row r="178" spans="1:9" s="2" customFormat="1" ht="64.5" customHeight="1" x14ac:dyDescent="0.2">
      <c r="A178" s="13" t="s">
        <v>24</v>
      </c>
      <c r="B178" s="13" t="s">
        <v>1436</v>
      </c>
      <c r="C178" s="20" t="s">
        <v>587</v>
      </c>
      <c r="D178" s="14">
        <v>409215482</v>
      </c>
      <c r="E178" s="15" t="s">
        <v>588</v>
      </c>
      <c r="F178" s="16">
        <v>20000</v>
      </c>
      <c r="G178" s="16">
        <v>20000</v>
      </c>
      <c r="H178" s="17">
        <v>2021</v>
      </c>
      <c r="I178" s="17">
        <v>2022</v>
      </c>
    </row>
    <row r="179" spans="1:9" s="2" customFormat="1" ht="70.5" customHeight="1" x14ac:dyDescent="0.2">
      <c r="A179" s="13" t="s">
        <v>24</v>
      </c>
      <c r="B179" s="13" t="s">
        <v>1436</v>
      </c>
      <c r="C179" s="19" t="s">
        <v>584</v>
      </c>
      <c r="D179" s="14">
        <v>696826719</v>
      </c>
      <c r="E179" s="15" t="s">
        <v>1505</v>
      </c>
      <c r="F179" s="16">
        <v>20000</v>
      </c>
      <c r="G179" s="16">
        <v>20000</v>
      </c>
      <c r="H179" s="17">
        <v>2021</v>
      </c>
      <c r="I179" s="17">
        <v>2022</v>
      </c>
    </row>
    <row r="180" spans="1:9" s="2" customFormat="1" ht="46.5" customHeight="1" x14ac:dyDescent="0.2">
      <c r="A180" s="13" t="s">
        <v>24</v>
      </c>
      <c r="B180" s="13" t="s">
        <v>1436</v>
      </c>
      <c r="C180" s="13" t="s">
        <v>25</v>
      </c>
      <c r="D180" s="14">
        <v>843724212</v>
      </c>
      <c r="E180" s="15" t="s">
        <v>260</v>
      </c>
      <c r="F180" s="16">
        <v>640000</v>
      </c>
      <c r="G180" s="16">
        <v>640000</v>
      </c>
      <c r="H180" s="17">
        <v>2021</v>
      </c>
      <c r="I180" s="17">
        <v>2022</v>
      </c>
    </row>
    <row r="181" spans="1:9" s="2" customFormat="1" ht="147" customHeight="1" x14ac:dyDescent="0.2">
      <c r="A181" s="13" t="s">
        <v>24</v>
      </c>
      <c r="B181" s="13" t="s">
        <v>1436</v>
      </c>
      <c r="C181" s="13" t="s">
        <v>502</v>
      </c>
      <c r="D181" s="14">
        <v>543320061</v>
      </c>
      <c r="E181" s="15" t="s">
        <v>260</v>
      </c>
      <c r="F181" s="16">
        <v>2706000</v>
      </c>
      <c r="G181" s="16">
        <v>2706000</v>
      </c>
      <c r="H181" s="17">
        <v>2021</v>
      </c>
      <c r="I181" s="17">
        <v>2022</v>
      </c>
    </row>
    <row r="182" spans="1:9" s="2" customFormat="1" ht="49.5" customHeight="1" x14ac:dyDescent="0.2">
      <c r="A182" s="13" t="s">
        <v>313</v>
      </c>
      <c r="B182" s="13" t="s">
        <v>1436</v>
      </c>
      <c r="C182" s="20" t="s">
        <v>670</v>
      </c>
      <c r="D182" s="14">
        <v>675448018</v>
      </c>
      <c r="E182" s="15" t="s">
        <v>671</v>
      </c>
      <c r="F182" s="16">
        <v>2500</v>
      </c>
      <c r="G182" s="16">
        <v>2500</v>
      </c>
      <c r="H182" s="17">
        <v>2021</v>
      </c>
      <c r="I182" s="17">
        <v>2022</v>
      </c>
    </row>
    <row r="183" spans="1:9" s="2" customFormat="1" ht="48" customHeight="1" x14ac:dyDescent="0.2">
      <c r="A183" s="13" t="s">
        <v>313</v>
      </c>
      <c r="B183" s="13" t="s">
        <v>1436</v>
      </c>
      <c r="C183" s="20" t="s">
        <v>1307</v>
      </c>
      <c r="D183" s="14">
        <v>427875710</v>
      </c>
      <c r="E183" s="15" t="s">
        <v>1306</v>
      </c>
      <c r="F183" s="16">
        <v>10000</v>
      </c>
      <c r="G183" s="16">
        <v>10000</v>
      </c>
      <c r="H183" s="17">
        <v>2021</v>
      </c>
      <c r="I183" s="17">
        <v>2022</v>
      </c>
    </row>
    <row r="184" spans="1:9" s="2" customFormat="1" ht="48.75" customHeight="1" x14ac:dyDescent="0.2">
      <c r="A184" s="13" t="s">
        <v>313</v>
      </c>
      <c r="B184" s="13" t="s">
        <v>1436</v>
      </c>
      <c r="C184" s="19" t="s">
        <v>1062</v>
      </c>
      <c r="D184" s="14">
        <v>691771039</v>
      </c>
      <c r="E184" s="15" t="s">
        <v>1063</v>
      </c>
      <c r="F184" s="16">
        <v>15000</v>
      </c>
      <c r="G184" s="16">
        <v>15000</v>
      </c>
      <c r="H184" s="17">
        <v>2021</v>
      </c>
      <c r="I184" s="17">
        <v>2022</v>
      </c>
    </row>
    <row r="185" spans="1:9" s="2" customFormat="1" ht="44.25" customHeight="1" x14ac:dyDescent="0.2">
      <c r="A185" s="13" t="s">
        <v>313</v>
      </c>
      <c r="B185" s="13" t="s">
        <v>1436</v>
      </c>
      <c r="C185" s="19" t="s">
        <v>778</v>
      </c>
      <c r="D185" s="14">
        <v>628948790</v>
      </c>
      <c r="E185" s="15" t="s">
        <v>1447</v>
      </c>
      <c r="F185" s="16">
        <v>5000</v>
      </c>
      <c r="G185" s="16">
        <v>5000</v>
      </c>
      <c r="H185" s="17">
        <v>2021</v>
      </c>
      <c r="I185" s="17">
        <v>2022</v>
      </c>
    </row>
    <row r="186" spans="1:9" s="2" customFormat="1" ht="50.25" customHeight="1" x14ac:dyDescent="0.2">
      <c r="A186" s="13" t="s">
        <v>170</v>
      </c>
      <c r="B186" s="13" t="s">
        <v>1436</v>
      </c>
      <c r="C186" s="20" t="s">
        <v>716</v>
      </c>
      <c r="D186" s="14">
        <v>466980071</v>
      </c>
      <c r="E186" s="15" t="s">
        <v>717</v>
      </c>
      <c r="F186" s="16">
        <v>10000</v>
      </c>
      <c r="G186" s="16">
        <v>10000</v>
      </c>
      <c r="H186" s="17">
        <v>2021</v>
      </c>
      <c r="I186" s="17">
        <v>2022</v>
      </c>
    </row>
    <row r="187" spans="1:9" s="2" customFormat="1" ht="78.75" customHeight="1" x14ac:dyDescent="0.2">
      <c r="A187" s="13" t="s">
        <v>1347</v>
      </c>
      <c r="B187" s="13" t="s">
        <v>1436</v>
      </c>
      <c r="C187" s="20" t="s">
        <v>31</v>
      </c>
      <c r="D187" s="14">
        <v>419261714</v>
      </c>
      <c r="E187" s="15" t="s">
        <v>1344</v>
      </c>
      <c r="F187" s="16">
        <v>15000</v>
      </c>
      <c r="G187" s="16">
        <v>15000</v>
      </c>
      <c r="H187" s="17">
        <v>2021</v>
      </c>
      <c r="I187" s="17">
        <v>2022</v>
      </c>
    </row>
    <row r="188" spans="1:9" s="2" customFormat="1" ht="48" customHeight="1" x14ac:dyDescent="0.2">
      <c r="A188" s="13" t="s">
        <v>170</v>
      </c>
      <c r="B188" s="13" t="s">
        <v>1436</v>
      </c>
      <c r="C188" s="20" t="s">
        <v>652</v>
      </c>
      <c r="D188" s="14">
        <v>460976365</v>
      </c>
      <c r="E188" s="15" t="s">
        <v>260</v>
      </c>
      <c r="F188" s="16">
        <v>7600</v>
      </c>
      <c r="G188" s="16">
        <v>7600</v>
      </c>
      <c r="H188" s="17">
        <v>2021</v>
      </c>
      <c r="I188" s="17">
        <v>2022</v>
      </c>
    </row>
    <row r="189" spans="1:9" s="2" customFormat="1" ht="58.5" customHeight="1" x14ac:dyDescent="0.2">
      <c r="A189" s="13" t="s">
        <v>170</v>
      </c>
      <c r="B189" s="13" t="s">
        <v>1436</v>
      </c>
      <c r="C189" s="20" t="s">
        <v>355</v>
      </c>
      <c r="D189" s="14">
        <v>460971021</v>
      </c>
      <c r="E189" s="15" t="s">
        <v>1345</v>
      </c>
      <c r="F189" s="16">
        <v>120000</v>
      </c>
      <c r="G189" s="16">
        <v>120000</v>
      </c>
      <c r="H189" s="17">
        <v>2021</v>
      </c>
      <c r="I189" s="17">
        <v>2022</v>
      </c>
    </row>
    <row r="190" spans="1:9" s="2" customFormat="1" ht="93.75" customHeight="1" x14ac:dyDescent="0.2">
      <c r="A190" s="13" t="s">
        <v>170</v>
      </c>
      <c r="B190" s="13" t="s">
        <v>1436</v>
      </c>
      <c r="C190" s="20" t="s">
        <v>25</v>
      </c>
      <c r="D190" s="14">
        <v>843724212</v>
      </c>
      <c r="E190" s="15" t="s">
        <v>1346</v>
      </c>
      <c r="F190" s="16">
        <v>40000</v>
      </c>
      <c r="G190" s="16">
        <v>40000</v>
      </c>
      <c r="H190" s="17">
        <v>2021</v>
      </c>
      <c r="I190" s="17">
        <v>2022</v>
      </c>
    </row>
    <row r="191" spans="1:9" s="2" customFormat="1" ht="45.75" customHeight="1" x14ac:dyDescent="0.2">
      <c r="A191" s="13" t="s">
        <v>170</v>
      </c>
      <c r="B191" s="13" t="s">
        <v>1436</v>
      </c>
      <c r="C191" s="20" t="s">
        <v>1189</v>
      </c>
      <c r="D191" s="14">
        <v>508705513</v>
      </c>
      <c r="E191" s="15" t="s">
        <v>260</v>
      </c>
      <c r="F191" s="16">
        <v>3500</v>
      </c>
      <c r="G191" s="16">
        <v>3500</v>
      </c>
      <c r="H191" s="17">
        <v>2021</v>
      </c>
      <c r="I191" s="17">
        <v>2022</v>
      </c>
    </row>
    <row r="192" spans="1:9" s="2" customFormat="1" ht="73.5" customHeight="1" x14ac:dyDescent="0.2">
      <c r="A192" s="13" t="s">
        <v>170</v>
      </c>
      <c r="B192" s="13" t="s">
        <v>1436</v>
      </c>
      <c r="C192" s="19" t="s">
        <v>392</v>
      </c>
      <c r="D192" s="14">
        <v>764381477</v>
      </c>
      <c r="E192" s="15" t="s">
        <v>1334</v>
      </c>
      <c r="F192" s="16">
        <v>25000</v>
      </c>
      <c r="G192" s="16">
        <v>25000</v>
      </c>
      <c r="H192" s="17">
        <v>2021</v>
      </c>
      <c r="I192" s="17">
        <v>2022</v>
      </c>
    </row>
    <row r="193" spans="1:9" s="2" customFormat="1" ht="63" customHeight="1" x14ac:dyDescent="0.2">
      <c r="A193" s="13" t="s">
        <v>170</v>
      </c>
      <c r="B193" s="13" t="s">
        <v>1436</v>
      </c>
      <c r="C193" s="19" t="s">
        <v>1304</v>
      </c>
      <c r="D193" s="14">
        <v>666541933</v>
      </c>
      <c r="E193" s="15" t="s">
        <v>1305</v>
      </c>
      <c r="F193" s="16">
        <v>2000</v>
      </c>
      <c r="G193" s="16">
        <v>2000</v>
      </c>
      <c r="H193" s="17">
        <v>2021</v>
      </c>
      <c r="I193" s="17">
        <v>2022</v>
      </c>
    </row>
    <row r="194" spans="1:9" s="2" customFormat="1" ht="45.75" customHeight="1" x14ac:dyDescent="0.2">
      <c r="A194" s="13" t="s">
        <v>170</v>
      </c>
      <c r="B194" s="13" t="s">
        <v>1436</v>
      </c>
      <c r="C194" s="20" t="s">
        <v>1238</v>
      </c>
      <c r="D194" s="14">
        <v>715771215</v>
      </c>
      <c r="E194" s="15" t="s">
        <v>1240</v>
      </c>
      <c r="F194" s="16">
        <v>15000</v>
      </c>
      <c r="G194" s="16">
        <v>15000</v>
      </c>
      <c r="H194" s="17">
        <v>2021</v>
      </c>
      <c r="I194" s="17">
        <v>2022</v>
      </c>
    </row>
    <row r="195" spans="1:9" s="2" customFormat="1" ht="49.5" customHeight="1" x14ac:dyDescent="0.2">
      <c r="A195" s="13" t="s">
        <v>170</v>
      </c>
      <c r="B195" s="13" t="s">
        <v>1436</v>
      </c>
      <c r="C195" s="19" t="s">
        <v>1239</v>
      </c>
      <c r="D195" s="14">
        <v>676876787</v>
      </c>
      <c r="E195" s="15" t="s">
        <v>1241</v>
      </c>
      <c r="F195" s="16">
        <v>1000</v>
      </c>
      <c r="G195" s="16">
        <v>1000</v>
      </c>
      <c r="H195" s="17">
        <v>2021</v>
      </c>
      <c r="I195" s="17">
        <v>2022</v>
      </c>
    </row>
    <row r="196" spans="1:9" s="2" customFormat="1" ht="50.25" customHeight="1" x14ac:dyDescent="0.2">
      <c r="A196" s="13" t="s">
        <v>170</v>
      </c>
      <c r="B196" s="13" t="s">
        <v>1436</v>
      </c>
      <c r="C196" s="20" t="s">
        <v>318</v>
      </c>
      <c r="D196" s="14">
        <v>844924735</v>
      </c>
      <c r="E196" s="15" t="s">
        <v>1242</v>
      </c>
      <c r="F196" s="16">
        <v>5000</v>
      </c>
      <c r="G196" s="16">
        <v>5000</v>
      </c>
      <c r="H196" s="17">
        <v>2021</v>
      </c>
      <c r="I196" s="17">
        <v>2022</v>
      </c>
    </row>
    <row r="197" spans="1:9" s="2" customFormat="1" ht="48" customHeight="1" x14ac:dyDescent="0.2">
      <c r="A197" s="13" t="s">
        <v>170</v>
      </c>
      <c r="B197" s="13" t="s">
        <v>1436</v>
      </c>
      <c r="C197" s="20" t="s">
        <v>175</v>
      </c>
      <c r="D197" s="14">
        <v>447597689</v>
      </c>
      <c r="E197" s="15" t="s">
        <v>1506</v>
      </c>
      <c r="F197" s="16">
        <v>15000</v>
      </c>
      <c r="G197" s="16">
        <v>15000</v>
      </c>
      <c r="H197" s="17">
        <v>2021</v>
      </c>
      <c r="I197" s="17">
        <v>2022</v>
      </c>
    </row>
    <row r="198" spans="1:9" s="2" customFormat="1" ht="46.5" customHeight="1" x14ac:dyDescent="0.2">
      <c r="A198" s="13" t="s">
        <v>170</v>
      </c>
      <c r="B198" s="13" t="s">
        <v>1436</v>
      </c>
      <c r="C198" s="20" t="s">
        <v>1206</v>
      </c>
      <c r="D198" s="14">
        <v>627899509</v>
      </c>
      <c r="E198" s="15" t="s">
        <v>1207</v>
      </c>
      <c r="F198" s="16">
        <v>5000</v>
      </c>
      <c r="G198" s="16">
        <v>5000</v>
      </c>
      <c r="H198" s="17">
        <v>2021</v>
      </c>
      <c r="I198" s="17">
        <v>2022</v>
      </c>
    </row>
    <row r="199" spans="1:9" s="2" customFormat="1" ht="59.25" customHeight="1" x14ac:dyDescent="0.2">
      <c r="A199" s="13" t="s">
        <v>170</v>
      </c>
      <c r="B199" s="13" t="s">
        <v>1436</v>
      </c>
      <c r="C199" s="20" t="s">
        <v>1204</v>
      </c>
      <c r="D199" s="14">
        <v>822282757</v>
      </c>
      <c r="E199" s="15" t="s">
        <v>1205</v>
      </c>
      <c r="F199" s="16">
        <v>10000</v>
      </c>
      <c r="G199" s="16">
        <v>10000</v>
      </c>
      <c r="H199" s="17">
        <v>2021</v>
      </c>
      <c r="I199" s="17">
        <v>2022</v>
      </c>
    </row>
    <row r="200" spans="1:9" s="2" customFormat="1" ht="50.25" customHeight="1" x14ac:dyDescent="0.2">
      <c r="A200" s="13" t="s">
        <v>170</v>
      </c>
      <c r="B200" s="13" t="s">
        <v>1436</v>
      </c>
      <c r="C200" s="20" t="s">
        <v>1080</v>
      </c>
      <c r="D200" s="14">
        <v>538983765</v>
      </c>
      <c r="E200" s="15" t="s">
        <v>1133</v>
      </c>
      <c r="F200" s="16">
        <v>10000</v>
      </c>
      <c r="G200" s="16">
        <v>10000</v>
      </c>
      <c r="H200" s="17">
        <v>2021</v>
      </c>
      <c r="I200" s="17">
        <v>2022</v>
      </c>
    </row>
    <row r="201" spans="1:9" s="2" customFormat="1" ht="63" customHeight="1" x14ac:dyDescent="0.2">
      <c r="A201" s="13" t="s">
        <v>170</v>
      </c>
      <c r="B201" s="13" t="s">
        <v>1436</v>
      </c>
      <c r="C201" s="20" t="s">
        <v>163</v>
      </c>
      <c r="D201" s="14">
        <v>445594838</v>
      </c>
      <c r="E201" s="15" t="s">
        <v>1458</v>
      </c>
      <c r="F201" s="16">
        <v>2500</v>
      </c>
      <c r="G201" s="16">
        <v>2500</v>
      </c>
      <c r="H201" s="17">
        <v>2021</v>
      </c>
      <c r="I201" s="17">
        <v>2022</v>
      </c>
    </row>
    <row r="202" spans="1:9" s="2" customFormat="1" ht="52.5" customHeight="1" x14ac:dyDescent="0.2">
      <c r="A202" s="13" t="s">
        <v>170</v>
      </c>
      <c r="B202" s="13" t="s">
        <v>1436</v>
      </c>
      <c r="C202" s="20" t="s">
        <v>1059</v>
      </c>
      <c r="D202" s="14">
        <v>460834429</v>
      </c>
      <c r="E202" s="15" t="s">
        <v>1060</v>
      </c>
      <c r="F202" s="16">
        <v>5000</v>
      </c>
      <c r="G202" s="16">
        <v>5000</v>
      </c>
      <c r="H202" s="17">
        <v>2021</v>
      </c>
      <c r="I202" s="17">
        <v>2022</v>
      </c>
    </row>
    <row r="203" spans="1:9" s="2" customFormat="1" ht="48" customHeight="1" x14ac:dyDescent="0.2">
      <c r="A203" s="13" t="s">
        <v>170</v>
      </c>
      <c r="B203" s="13" t="s">
        <v>1436</v>
      </c>
      <c r="C203" s="19" t="s">
        <v>1057</v>
      </c>
      <c r="D203" s="14">
        <v>844157940</v>
      </c>
      <c r="E203" s="15" t="s">
        <v>1058</v>
      </c>
      <c r="F203" s="16">
        <v>10000</v>
      </c>
      <c r="G203" s="16">
        <v>10000</v>
      </c>
      <c r="H203" s="17">
        <v>2021</v>
      </c>
      <c r="I203" s="17">
        <v>2022</v>
      </c>
    </row>
    <row r="204" spans="1:9" s="2" customFormat="1" ht="45.75" customHeight="1" x14ac:dyDescent="0.2">
      <c r="A204" s="13" t="s">
        <v>170</v>
      </c>
      <c r="B204" s="13" t="s">
        <v>1436</v>
      </c>
      <c r="C204" s="20" t="s">
        <v>25</v>
      </c>
      <c r="D204" s="14">
        <v>843724212</v>
      </c>
      <c r="E204" s="15" t="s">
        <v>260</v>
      </c>
      <c r="F204" s="16">
        <v>40450</v>
      </c>
      <c r="G204" s="16">
        <v>40450</v>
      </c>
      <c r="H204" s="17">
        <v>2021</v>
      </c>
      <c r="I204" s="17">
        <v>2022</v>
      </c>
    </row>
    <row r="205" spans="1:9" s="2" customFormat="1" ht="46.5" customHeight="1" x14ac:dyDescent="0.2">
      <c r="A205" s="13" t="s">
        <v>170</v>
      </c>
      <c r="B205" s="13" t="s">
        <v>1436</v>
      </c>
      <c r="C205" s="20" t="s">
        <v>25</v>
      </c>
      <c r="D205" s="14">
        <v>843724212</v>
      </c>
      <c r="E205" s="15" t="s">
        <v>1094</v>
      </c>
      <c r="F205" s="16">
        <v>10000</v>
      </c>
      <c r="G205" s="16">
        <v>10000</v>
      </c>
      <c r="H205" s="17">
        <v>2021</v>
      </c>
      <c r="I205" s="17">
        <v>2022</v>
      </c>
    </row>
    <row r="206" spans="1:9" s="2" customFormat="1" ht="49.5" customHeight="1" x14ac:dyDescent="0.2">
      <c r="A206" s="13" t="s">
        <v>170</v>
      </c>
      <c r="B206" s="13" t="s">
        <v>1436</v>
      </c>
      <c r="C206" s="20" t="s">
        <v>25</v>
      </c>
      <c r="D206" s="14">
        <v>843724212</v>
      </c>
      <c r="E206" s="15" t="s">
        <v>201</v>
      </c>
      <c r="F206" s="16">
        <v>26000</v>
      </c>
      <c r="G206" s="16">
        <v>26000</v>
      </c>
      <c r="H206" s="17">
        <v>2021</v>
      </c>
      <c r="I206" s="17">
        <v>2022</v>
      </c>
    </row>
    <row r="207" spans="1:9" s="2" customFormat="1" ht="51.75" customHeight="1" x14ac:dyDescent="0.2">
      <c r="A207" s="13" t="s">
        <v>170</v>
      </c>
      <c r="B207" s="13" t="s">
        <v>1436</v>
      </c>
      <c r="C207" s="20" t="s">
        <v>1017</v>
      </c>
      <c r="D207" s="14">
        <v>835681130</v>
      </c>
      <c r="E207" s="15" t="s">
        <v>1000</v>
      </c>
      <c r="F207" s="16">
        <v>1000</v>
      </c>
      <c r="G207" s="16">
        <v>1000</v>
      </c>
      <c r="H207" s="17">
        <v>2021</v>
      </c>
      <c r="I207" s="17">
        <v>2022</v>
      </c>
    </row>
    <row r="208" spans="1:9" s="2" customFormat="1" ht="48.75" customHeight="1" x14ac:dyDescent="0.2">
      <c r="A208" s="13" t="s">
        <v>170</v>
      </c>
      <c r="B208" s="13" t="s">
        <v>1436</v>
      </c>
      <c r="C208" s="19" t="s">
        <v>1001</v>
      </c>
      <c r="D208" s="14">
        <v>765931695</v>
      </c>
      <c r="E208" s="15" t="s">
        <v>1002</v>
      </c>
      <c r="F208" s="16">
        <v>15000</v>
      </c>
      <c r="G208" s="16">
        <v>15000</v>
      </c>
      <c r="H208" s="17">
        <v>2021</v>
      </c>
      <c r="I208" s="17">
        <v>2022</v>
      </c>
    </row>
    <row r="209" spans="1:9" s="2" customFormat="1" ht="51.75" customHeight="1" x14ac:dyDescent="0.2">
      <c r="A209" s="13" t="s">
        <v>170</v>
      </c>
      <c r="B209" s="13" t="s">
        <v>1436</v>
      </c>
      <c r="C209" s="20" t="s">
        <v>917</v>
      </c>
      <c r="D209" s="14">
        <v>628931370</v>
      </c>
      <c r="E209" s="15" t="s">
        <v>916</v>
      </c>
      <c r="F209" s="16">
        <v>4000</v>
      </c>
      <c r="G209" s="16">
        <v>4000</v>
      </c>
      <c r="H209" s="17">
        <v>2021</v>
      </c>
      <c r="I209" s="17">
        <v>2022</v>
      </c>
    </row>
    <row r="210" spans="1:9" s="2" customFormat="1" ht="50.25" customHeight="1" x14ac:dyDescent="0.2">
      <c r="A210" s="13" t="s">
        <v>170</v>
      </c>
      <c r="B210" s="13" t="s">
        <v>1436</v>
      </c>
      <c r="C210" s="20" t="s">
        <v>913</v>
      </c>
      <c r="D210" s="14">
        <v>806977147</v>
      </c>
      <c r="E210" s="15" t="s">
        <v>912</v>
      </c>
      <c r="F210" s="16">
        <v>1000</v>
      </c>
      <c r="G210" s="16">
        <v>1000</v>
      </c>
      <c r="H210" s="17">
        <v>2021</v>
      </c>
      <c r="I210" s="17">
        <v>2022</v>
      </c>
    </row>
    <row r="211" spans="1:9" s="2" customFormat="1" ht="44.25" customHeight="1" x14ac:dyDescent="0.2">
      <c r="A211" s="13" t="s">
        <v>170</v>
      </c>
      <c r="B211" s="13" t="s">
        <v>1436</v>
      </c>
      <c r="C211" s="20" t="s">
        <v>910</v>
      </c>
      <c r="D211" s="14">
        <v>431274965</v>
      </c>
      <c r="E211" s="15" t="s">
        <v>911</v>
      </c>
      <c r="F211" s="16">
        <v>10000</v>
      </c>
      <c r="G211" s="16">
        <v>10000</v>
      </c>
      <c r="H211" s="17">
        <v>2021</v>
      </c>
      <c r="I211" s="17">
        <v>2022</v>
      </c>
    </row>
    <row r="212" spans="1:9" s="2" customFormat="1" ht="45" customHeight="1" x14ac:dyDescent="0.2">
      <c r="A212" s="13" t="s">
        <v>170</v>
      </c>
      <c r="B212" s="13" t="s">
        <v>1436</v>
      </c>
      <c r="C212" s="20" t="s">
        <v>328</v>
      </c>
      <c r="D212" s="14">
        <v>640883552</v>
      </c>
      <c r="E212" s="15" t="s">
        <v>865</v>
      </c>
      <c r="F212" s="16">
        <v>5000</v>
      </c>
      <c r="G212" s="16">
        <v>5000</v>
      </c>
      <c r="H212" s="17">
        <v>2021</v>
      </c>
      <c r="I212" s="17">
        <v>2022</v>
      </c>
    </row>
    <row r="213" spans="1:9" s="2" customFormat="1" ht="48.75" customHeight="1" x14ac:dyDescent="0.2">
      <c r="A213" s="13" t="s">
        <v>170</v>
      </c>
      <c r="B213" s="13" t="s">
        <v>1436</v>
      </c>
      <c r="C213" s="20" t="s">
        <v>616</v>
      </c>
      <c r="D213" s="14">
        <v>478920276</v>
      </c>
      <c r="E213" s="15" t="s">
        <v>336</v>
      </c>
      <c r="F213" s="16">
        <v>5000</v>
      </c>
      <c r="G213" s="16">
        <v>5000</v>
      </c>
      <c r="H213" s="17">
        <v>2021</v>
      </c>
      <c r="I213" s="17">
        <v>2022</v>
      </c>
    </row>
    <row r="214" spans="1:9" s="2" customFormat="1" ht="49.5" customHeight="1" x14ac:dyDescent="0.2">
      <c r="A214" s="13" t="s">
        <v>170</v>
      </c>
      <c r="B214" s="13" t="s">
        <v>1436</v>
      </c>
      <c r="C214" s="19" t="s">
        <v>729</v>
      </c>
      <c r="D214" s="14">
        <v>762858874</v>
      </c>
      <c r="E214" s="15" t="s">
        <v>730</v>
      </c>
      <c r="F214" s="16">
        <v>20000</v>
      </c>
      <c r="G214" s="16">
        <v>20000</v>
      </c>
      <c r="H214" s="17">
        <v>2021</v>
      </c>
      <c r="I214" s="17">
        <v>2022</v>
      </c>
    </row>
    <row r="215" spans="1:9" s="2" customFormat="1" ht="51.75" customHeight="1" x14ac:dyDescent="0.2">
      <c r="A215" s="13" t="s">
        <v>170</v>
      </c>
      <c r="B215" s="13" t="s">
        <v>1436</v>
      </c>
      <c r="C215" s="19" t="s">
        <v>634</v>
      </c>
      <c r="D215" s="14">
        <v>434921472</v>
      </c>
      <c r="E215" s="15" t="s">
        <v>633</v>
      </c>
      <c r="F215" s="16">
        <v>150000</v>
      </c>
      <c r="G215" s="16">
        <v>150000</v>
      </c>
      <c r="H215" s="17">
        <v>2021</v>
      </c>
      <c r="I215" s="17">
        <v>2022</v>
      </c>
    </row>
    <row r="216" spans="1:9" s="2" customFormat="1" ht="46.5" customHeight="1" x14ac:dyDescent="0.2">
      <c r="A216" s="13" t="s">
        <v>170</v>
      </c>
      <c r="B216" s="13" t="s">
        <v>1436</v>
      </c>
      <c r="C216" s="22" t="s">
        <v>314</v>
      </c>
      <c r="D216" s="14">
        <v>885055219</v>
      </c>
      <c r="E216" s="15" t="s">
        <v>363</v>
      </c>
      <c r="F216" s="16">
        <v>30000</v>
      </c>
      <c r="G216" s="16">
        <v>30000</v>
      </c>
      <c r="H216" s="17">
        <v>2021</v>
      </c>
      <c r="I216" s="17">
        <v>2022</v>
      </c>
    </row>
    <row r="217" spans="1:9" s="2" customFormat="1" ht="46.5" customHeight="1" x14ac:dyDescent="0.2">
      <c r="A217" s="13" t="s">
        <v>170</v>
      </c>
      <c r="B217" s="13" t="s">
        <v>1436</v>
      </c>
      <c r="C217" s="22" t="s">
        <v>200</v>
      </c>
      <c r="D217" s="14">
        <v>830409278</v>
      </c>
      <c r="E217" s="15" t="s">
        <v>406</v>
      </c>
      <c r="F217" s="16">
        <v>15000</v>
      </c>
      <c r="G217" s="16">
        <v>15000</v>
      </c>
      <c r="H217" s="17">
        <v>2021</v>
      </c>
      <c r="I217" s="17">
        <v>2022</v>
      </c>
    </row>
    <row r="218" spans="1:9" s="2" customFormat="1" ht="44.25" customHeight="1" x14ac:dyDescent="0.2">
      <c r="A218" s="13" t="s">
        <v>170</v>
      </c>
      <c r="B218" s="13" t="s">
        <v>1436</v>
      </c>
      <c r="C218" s="22" t="s">
        <v>315</v>
      </c>
      <c r="D218" s="14">
        <v>863113423</v>
      </c>
      <c r="E218" s="15" t="s">
        <v>260</v>
      </c>
      <c r="F218" s="16">
        <v>15000</v>
      </c>
      <c r="G218" s="16">
        <v>15000</v>
      </c>
      <c r="H218" s="17">
        <v>2021</v>
      </c>
      <c r="I218" s="17">
        <v>2022</v>
      </c>
    </row>
    <row r="219" spans="1:9" s="2" customFormat="1" ht="45" customHeight="1" x14ac:dyDescent="0.2">
      <c r="A219" s="13" t="s">
        <v>170</v>
      </c>
      <c r="B219" s="13" t="s">
        <v>1436</v>
      </c>
      <c r="C219" s="22" t="s">
        <v>159</v>
      </c>
      <c r="D219" s="14">
        <v>567631528</v>
      </c>
      <c r="E219" s="15" t="s">
        <v>316</v>
      </c>
      <c r="F219" s="16">
        <v>6000</v>
      </c>
      <c r="G219" s="16">
        <v>6000</v>
      </c>
      <c r="H219" s="17">
        <v>2021</v>
      </c>
      <c r="I219" s="17">
        <v>2022</v>
      </c>
    </row>
    <row r="220" spans="1:9" s="2" customFormat="1" ht="62.25" customHeight="1" x14ac:dyDescent="0.2">
      <c r="A220" s="13" t="s">
        <v>170</v>
      </c>
      <c r="B220" s="13" t="s">
        <v>1436</v>
      </c>
      <c r="C220" s="22" t="s">
        <v>202</v>
      </c>
      <c r="D220" s="14">
        <v>675379029</v>
      </c>
      <c r="E220" s="15" t="s">
        <v>203</v>
      </c>
      <c r="F220" s="16">
        <v>30000</v>
      </c>
      <c r="G220" s="16">
        <v>30000</v>
      </c>
      <c r="H220" s="17">
        <v>2021</v>
      </c>
      <c r="I220" s="17">
        <v>2022</v>
      </c>
    </row>
    <row r="221" spans="1:9" s="2" customFormat="1" ht="44.25" customHeight="1" x14ac:dyDescent="0.2">
      <c r="A221" s="13" t="s">
        <v>170</v>
      </c>
      <c r="B221" s="13" t="s">
        <v>1436</v>
      </c>
      <c r="C221" s="22" t="s">
        <v>317</v>
      </c>
      <c r="D221" s="14">
        <v>847528095</v>
      </c>
      <c r="E221" s="15" t="s">
        <v>260</v>
      </c>
      <c r="F221" s="16">
        <v>1000</v>
      </c>
      <c r="G221" s="16">
        <v>1000</v>
      </c>
      <c r="H221" s="17">
        <v>2021</v>
      </c>
      <c r="I221" s="17">
        <v>2022</v>
      </c>
    </row>
    <row r="222" spans="1:9" s="2" customFormat="1" ht="59.25" customHeight="1" x14ac:dyDescent="0.2">
      <c r="A222" s="13" t="s">
        <v>170</v>
      </c>
      <c r="B222" s="13" t="s">
        <v>1436</v>
      </c>
      <c r="C222" s="22" t="s">
        <v>318</v>
      </c>
      <c r="D222" s="14">
        <v>844924735</v>
      </c>
      <c r="E222" s="15" t="s">
        <v>319</v>
      </c>
      <c r="F222" s="16">
        <v>10000</v>
      </c>
      <c r="G222" s="16">
        <v>10000</v>
      </c>
      <c r="H222" s="17">
        <v>2021</v>
      </c>
      <c r="I222" s="17">
        <v>2022</v>
      </c>
    </row>
    <row r="223" spans="1:9" s="2" customFormat="1" ht="45.75" customHeight="1" x14ac:dyDescent="0.2">
      <c r="A223" s="13" t="s">
        <v>170</v>
      </c>
      <c r="B223" s="13" t="s">
        <v>1436</v>
      </c>
      <c r="C223" s="22" t="s">
        <v>194</v>
      </c>
      <c r="D223" s="14">
        <v>844799031</v>
      </c>
      <c r="E223" s="15" t="s">
        <v>179</v>
      </c>
      <c r="F223" s="16">
        <v>15000</v>
      </c>
      <c r="G223" s="16">
        <v>15000</v>
      </c>
      <c r="H223" s="17">
        <v>2021</v>
      </c>
      <c r="I223" s="17">
        <v>2022</v>
      </c>
    </row>
    <row r="224" spans="1:9" s="2" customFormat="1" ht="46.5" customHeight="1" x14ac:dyDescent="0.2">
      <c r="A224" s="13" t="s">
        <v>170</v>
      </c>
      <c r="B224" s="13" t="s">
        <v>1436</v>
      </c>
      <c r="C224" s="22" t="s">
        <v>320</v>
      </c>
      <c r="D224" s="14">
        <v>457786649</v>
      </c>
      <c r="E224" s="15" t="s">
        <v>260</v>
      </c>
      <c r="F224" s="16">
        <v>5000</v>
      </c>
      <c r="G224" s="16">
        <v>5000</v>
      </c>
      <c r="H224" s="17">
        <v>2021</v>
      </c>
      <c r="I224" s="17">
        <v>2022</v>
      </c>
    </row>
    <row r="225" spans="1:9" s="2" customFormat="1" ht="44.25" customHeight="1" x14ac:dyDescent="0.2">
      <c r="A225" s="13" t="s">
        <v>170</v>
      </c>
      <c r="B225" s="13" t="s">
        <v>1436</v>
      </c>
      <c r="C225" s="13" t="s">
        <v>25</v>
      </c>
      <c r="D225" s="14">
        <v>843724212</v>
      </c>
      <c r="E225" s="15" t="s">
        <v>260</v>
      </c>
      <c r="F225" s="16">
        <v>1680000</v>
      </c>
      <c r="G225" s="16">
        <v>1680000</v>
      </c>
      <c r="H225" s="17">
        <v>2021</v>
      </c>
      <c r="I225" s="17">
        <v>2022</v>
      </c>
    </row>
    <row r="226" spans="1:9" s="2" customFormat="1" ht="50.25" customHeight="1" x14ac:dyDescent="0.2">
      <c r="A226" s="13" t="s">
        <v>170</v>
      </c>
      <c r="B226" s="13" t="s">
        <v>1436</v>
      </c>
      <c r="C226" s="13" t="s">
        <v>25</v>
      </c>
      <c r="D226" s="14">
        <v>843724212</v>
      </c>
      <c r="E226" s="15" t="s">
        <v>201</v>
      </c>
      <c r="F226" s="16">
        <v>240000</v>
      </c>
      <c r="G226" s="16">
        <v>240000</v>
      </c>
      <c r="H226" s="17">
        <v>2021</v>
      </c>
      <c r="I226" s="17">
        <v>2022</v>
      </c>
    </row>
    <row r="227" spans="1:9" s="2" customFormat="1" ht="44.25" customHeight="1" x14ac:dyDescent="0.2">
      <c r="A227" s="13" t="s">
        <v>170</v>
      </c>
      <c r="B227" s="13" t="s">
        <v>1436</v>
      </c>
      <c r="C227" s="13" t="s">
        <v>25</v>
      </c>
      <c r="D227" s="14">
        <v>843724212</v>
      </c>
      <c r="E227" s="15" t="s">
        <v>407</v>
      </c>
      <c r="F227" s="16">
        <v>150000</v>
      </c>
      <c r="G227" s="16">
        <v>150000</v>
      </c>
      <c r="H227" s="17">
        <v>2021</v>
      </c>
      <c r="I227" s="17">
        <v>2022</v>
      </c>
    </row>
    <row r="228" spans="1:9" s="2" customFormat="1" ht="46.5" customHeight="1" x14ac:dyDescent="0.2">
      <c r="A228" s="13" t="s">
        <v>170</v>
      </c>
      <c r="B228" s="13" t="s">
        <v>1436</v>
      </c>
      <c r="C228" s="13" t="s">
        <v>25</v>
      </c>
      <c r="D228" s="14">
        <v>843724212</v>
      </c>
      <c r="E228" s="15" t="s">
        <v>531</v>
      </c>
      <c r="F228" s="16">
        <v>645000</v>
      </c>
      <c r="G228" s="16">
        <v>645000</v>
      </c>
      <c r="H228" s="17">
        <v>2021</v>
      </c>
      <c r="I228" s="17">
        <v>2022</v>
      </c>
    </row>
    <row r="229" spans="1:9" s="2" customFormat="1" ht="48.75" customHeight="1" x14ac:dyDescent="0.2">
      <c r="A229" s="13" t="s">
        <v>170</v>
      </c>
      <c r="B229" s="13" t="s">
        <v>1436</v>
      </c>
      <c r="C229" s="13" t="s">
        <v>25</v>
      </c>
      <c r="D229" s="14">
        <v>843724212</v>
      </c>
      <c r="E229" s="15" t="s">
        <v>408</v>
      </c>
      <c r="F229" s="16">
        <v>200000</v>
      </c>
      <c r="G229" s="16">
        <v>200000</v>
      </c>
      <c r="H229" s="17">
        <v>2021</v>
      </c>
      <c r="I229" s="17">
        <v>2022</v>
      </c>
    </row>
    <row r="230" spans="1:9" s="2" customFormat="1" ht="46.5" customHeight="1" x14ac:dyDescent="0.2">
      <c r="A230" s="13" t="s">
        <v>170</v>
      </c>
      <c r="B230" s="13" t="s">
        <v>1436</v>
      </c>
      <c r="C230" s="13" t="s">
        <v>25</v>
      </c>
      <c r="D230" s="14">
        <v>843724212</v>
      </c>
      <c r="E230" s="15" t="s">
        <v>409</v>
      </c>
      <c r="F230" s="16">
        <v>260000</v>
      </c>
      <c r="G230" s="16">
        <v>260000</v>
      </c>
      <c r="H230" s="17">
        <v>2021</v>
      </c>
      <c r="I230" s="17">
        <v>2022</v>
      </c>
    </row>
    <row r="231" spans="1:9" s="2" customFormat="1" ht="46.5" customHeight="1" x14ac:dyDescent="0.2">
      <c r="A231" s="13" t="s">
        <v>170</v>
      </c>
      <c r="B231" s="13" t="s">
        <v>1436</v>
      </c>
      <c r="C231" s="13" t="s">
        <v>25</v>
      </c>
      <c r="D231" s="14">
        <v>843724212</v>
      </c>
      <c r="E231" s="15" t="s">
        <v>410</v>
      </c>
      <c r="F231" s="16">
        <v>24000</v>
      </c>
      <c r="G231" s="16">
        <v>24000</v>
      </c>
      <c r="H231" s="17">
        <v>2021</v>
      </c>
      <c r="I231" s="17">
        <v>2022</v>
      </c>
    </row>
    <row r="232" spans="1:9" s="2" customFormat="1" ht="45.75" customHeight="1" x14ac:dyDescent="0.2">
      <c r="A232" s="13" t="s">
        <v>170</v>
      </c>
      <c r="B232" s="13" t="s">
        <v>1436</v>
      </c>
      <c r="C232" s="22" t="s">
        <v>473</v>
      </c>
      <c r="D232" s="14">
        <v>460976365</v>
      </c>
      <c r="E232" s="15" t="s">
        <v>411</v>
      </c>
      <c r="F232" s="16">
        <v>30000</v>
      </c>
      <c r="G232" s="16">
        <v>30000</v>
      </c>
      <c r="H232" s="17">
        <v>2021</v>
      </c>
      <c r="I232" s="17">
        <v>2022</v>
      </c>
    </row>
    <row r="233" spans="1:9" s="2" customFormat="1" ht="57.75" customHeight="1" x14ac:dyDescent="0.2">
      <c r="A233" s="13" t="s">
        <v>170</v>
      </c>
      <c r="B233" s="13" t="s">
        <v>1436</v>
      </c>
      <c r="C233" s="22" t="s">
        <v>473</v>
      </c>
      <c r="D233" s="14">
        <v>460976365</v>
      </c>
      <c r="E233" s="15" t="s">
        <v>321</v>
      </c>
      <c r="F233" s="16">
        <v>40000</v>
      </c>
      <c r="G233" s="16">
        <v>40000</v>
      </c>
      <c r="H233" s="17">
        <v>2021</v>
      </c>
      <c r="I233" s="17">
        <v>2022</v>
      </c>
    </row>
    <row r="234" spans="1:9" s="2" customFormat="1" ht="46.5" customHeight="1" x14ac:dyDescent="0.2">
      <c r="A234" s="13" t="s">
        <v>170</v>
      </c>
      <c r="B234" s="13" t="s">
        <v>1436</v>
      </c>
      <c r="C234" s="13" t="s">
        <v>25</v>
      </c>
      <c r="D234" s="14">
        <v>843724212</v>
      </c>
      <c r="E234" s="15" t="s">
        <v>322</v>
      </c>
      <c r="F234" s="16">
        <v>35000</v>
      </c>
      <c r="G234" s="16">
        <v>35000</v>
      </c>
      <c r="H234" s="17">
        <v>2021</v>
      </c>
      <c r="I234" s="17">
        <v>2022</v>
      </c>
    </row>
    <row r="235" spans="1:9" s="2" customFormat="1" ht="57" customHeight="1" x14ac:dyDescent="0.2">
      <c r="A235" s="13" t="s">
        <v>170</v>
      </c>
      <c r="B235" s="13" t="s">
        <v>1436</v>
      </c>
      <c r="C235" s="22" t="s">
        <v>489</v>
      </c>
      <c r="D235" s="14">
        <v>443265452</v>
      </c>
      <c r="E235" s="15" t="s">
        <v>323</v>
      </c>
      <c r="F235" s="16">
        <v>10000</v>
      </c>
      <c r="G235" s="16">
        <v>10000</v>
      </c>
      <c r="H235" s="17">
        <v>2021</v>
      </c>
      <c r="I235" s="17">
        <v>2022</v>
      </c>
    </row>
    <row r="236" spans="1:9" s="2" customFormat="1" ht="45.75" customHeight="1" x14ac:dyDescent="0.2">
      <c r="A236" s="13" t="s">
        <v>170</v>
      </c>
      <c r="B236" s="13" t="s">
        <v>1436</v>
      </c>
      <c r="C236" s="22" t="s">
        <v>489</v>
      </c>
      <c r="D236" s="14">
        <v>443265452</v>
      </c>
      <c r="E236" s="15" t="s">
        <v>412</v>
      </c>
      <c r="F236" s="16">
        <v>30000</v>
      </c>
      <c r="G236" s="16">
        <v>30000</v>
      </c>
      <c r="H236" s="17">
        <v>2021</v>
      </c>
      <c r="I236" s="17">
        <v>2022</v>
      </c>
    </row>
    <row r="237" spans="1:9" s="2" customFormat="1" ht="51.75" customHeight="1" x14ac:dyDescent="0.2">
      <c r="A237" s="13" t="s">
        <v>170</v>
      </c>
      <c r="B237" s="13" t="s">
        <v>1436</v>
      </c>
      <c r="C237" s="26" t="s">
        <v>324</v>
      </c>
      <c r="D237" s="14">
        <v>716827327</v>
      </c>
      <c r="E237" s="15" t="s">
        <v>260</v>
      </c>
      <c r="F237" s="16">
        <v>25000</v>
      </c>
      <c r="G237" s="16">
        <v>25000</v>
      </c>
      <c r="H237" s="17">
        <v>2021</v>
      </c>
      <c r="I237" s="17">
        <v>2022</v>
      </c>
    </row>
    <row r="238" spans="1:9" s="2" customFormat="1" ht="45.75" customHeight="1" x14ac:dyDescent="0.2">
      <c r="A238" s="13" t="s">
        <v>170</v>
      </c>
      <c r="B238" s="13" t="s">
        <v>1436</v>
      </c>
      <c r="C238" s="13" t="s">
        <v>492</v>
      </c>
      <c r="D238" s="14">
        <v>831792420</v>
      </c>
      <c r="E238" s="15" t="s">
        <v>260</v>
      </c>
      <c r="F238" s="16">
        <v>700000</v>
      </c>
      <c r="G238" s="16">
        <v>700000</v>
      </c>
      <c r="H238" s="17">
        <v>2021</v>
      </c>
      <c r="I238" s="17">
        <v>2022</v>
      </c>
    </row>
    <row r="239" spans="1:9" s="2" customFormat="1" ht="48" customHeight="1" x14ac:dyDescent="0.2">
      <c r="A239" s="13" t="s">
        <v>170</v>
      </c>
      <c r="B239" s="13" t="s">
        <v>1436</v>
      </c>
      <c r="C239" s="26" t="s">
        <v>325</v>
      </c>
      <c r="D239" s="14">
        <v>862398096</v>
      </c>
      <c r="E239" s="15" t="s">
        <v>326</v>
      </c>
      <c r="F239" s="16">
        <v>10000</v>
      </c>
      <c r="G239" s="16">
        <v>10000</v>
      </c>
      <c r="H239" s="17">
        <v>2021</v>
      </c>
      <c r="I239" s="17">
        <v>2022</v>
      </c>
    </row>
    <row r="240" spans="1:9" s="2" customFormat="1" ht="72" customHeight="1" x14ac:dyDescent="0.2">
      <c r="A240" s="13" t="s">
        <v>170</v>
      </c>
      <c r="B240" s="13" t="s">
        <v>1436</v>
      </c>
      <c r="C240" s="22" t="s">
        <v>328</v>
      </c>
      <c r="D240" s="14">
        <v>640883552</v>
      </c>
      <c r="E240" s="15" t="s">
        <v>329</v>
      </c>
      <c r="F240" s="16">
        <v>5000</v>
      </c>
      <c r="G240" s="16">
        <v>5000</v>
      </c>
      <c r="H240" s="17">
        <v>2021</v>
      </c>
      <c r="I240" s="17">
        <v>2022</v>
      </c>
    </row>
    <row r="241" spans="1:9" s="2" customFormat="1" ht="140.25" customHeight="1" x14ac:dyDescent="0.2">
      <c r="A241" s="13" t="s">
        <v>170</v>
      </c>
      <c r="B241" s="13" t="s">
        <v>1436</v>
      </c>
      <c r="C241" s="20" t="s">
        <v>355</v>
      </c>
      <c r="D241" s="14">
        <v>460971021</v>
      </c>
      <c r="E241" s="15" t="s">
        <v>1243</v>
      </c>
      <c r="F241" s="16">
        <v>60000</v>
      </c>
      <c r="G241" s="16">
        <v>60000</v>
      </c>
      <c r="H241" s="17">
        <v>2021</v>
      </c>
      <c r="I241" s="17">
        <v>2022</v>
      </c>
    </row>
    <row r="242" spans="1:9" s="2" customFormat="1" ht="49.5" customHeight="1" x14ac:dyDescent="0.2">
      <c r="A242" s="13" t="s">
        <v>170</v>
      </c>
      <c r="B242" s="13" t="s">
        <v>1436</v>
      </c>
      <c r="C242" s="22" t="s">
        <v>204</v>
      </c>
      <c r="D242" s="14">
        <v>674563041</v>
      </c>
      <c r="E242" s="15" t="s">
        <v>260</v>
      </c>
      <c r="F242" s="16">
        <v>25000</v>
      </c>
      <c r="G242" s="16">
        <v>25000</v>
      </c>
      <c r="H242" s="17">
        <v>2021</v>
      </c>
      <c r="I242" s="17">
        <v>2022</v>
      </c>
    </row>
    <row r="243" spans="1:9" s="2" customFormat="1" ht="54" customHeight="1" x14ac:dyDescent="0.2">
      <c r="A243" s="13" t="s">
        <v>170</v>
      </c>
      <c r="B243" s="13" t="s">
        <v>1436</v>
      </c>
      <c r="C243" s="22" t="s">
        <v>330</v>
      </c>
      <c r="D243" s="14">
        <v>461047631</v>
      </c>
      <c r="E243" s="15" t="s">
        <v>331</v>
      </c>
      <c r="F243" s="16">
        <v>10000</v>
      </c>
      <c r="G243" s="16">
        <v>10000</v>
      </c>
      <c r="H243" s="17">
        <v>2021</v>
      </c>
      <c r="I243" s="17">
        <v>2022</v>
      </c>
    </row>
    <row r="244" spans="1:9" s="2" customFormat="1" ht="46.5" customHeight="1" x14ac:dyDescent="0.2">
      <c r="A244" s="13" t="s">
        <v>170</v>
      </c>
      <c r="B244" s="13" t="s">
        <v>1436</v>
      </c>
      <c r="C244" s="13" t="s">
        <v>157</v>
      </c>
      <c r="D244" s="14">
        <v>671708073</v>
      </c>
      <c r="E244" s="15" t="s">
        <v>180</v>
      </c>
      <c r="F244" s="16">
        <v>20000</v>
      </c>
      <c r="G244" s="16">
        <v>20000</v>
      </c>
      <c r="H244" s="17">
        <v>2021</v>
      </c>
      <c r="I244" s="17">
        <v>2022</v>
      </c>
    </row>
    <row r="245" spans="1:9" s="2" customFormat="1" ht="48" customHeight="1" x14ac:dyDescent="0.2">
      <c r="A245" s="13" t="s">
        <v>170</v>
      </c>
      <c r="B245" s="13" t="s">
        <v>1436</v>
      </c>
      <c r="C245" s="22" t="s">
        <v>332</v>
      </c>
      <c r="D245" s="14">
        <v>684598779</v>
      </c>
      <c r="E245" s="15" t="s">
        <v>260</v>
      </c>
      <c r="F245" s="16">
        <v>10000</v>
      </c>
      <c r="G245" s="16">
        <v>10000</v>
      </c>
      <c r="H245" s="17">
        <v>2021</v>
      </c>
      <c r="I245" s="17">
        <v>2022</v>
      </c>
    </row>
    <row r="246" spans="1:9" s="2" customFormat="1" ht="45.75" customHeight="1" x14ac:dyDescent="0.2">
      <c r="A246" s="13" t="s">
        <v>170</v>
      </c>
      <c r="B246" s="13" t="s">
        <v>1436</v>
      </c>
      <c r="C246" s="22" t="s">
        <v>474</v>
      </c>
      <c r="D246" s="14">
        <v>469237401</v>
      </c>
      <c r="E246" s="15" t="s">
        <v>235</v>
      </c>
      <c r="F246" s="16">
        <v>15000</v>
      </c>
      <c r="G246" s="16">
        <v>15000</v>
      </c>
      <c r="H246" s="17">
        <v>2021</v>
      </c>
      <c r="I246" s="17">
        <v>2022</v>
      </c>
    </row>
    <row r="247" spans="1:9" s="2" customFormat="1" ht="49.5" customHeight="1" x14ac:dyDescent="0.2">
      <c r="A247" s="13" t="s">
        <v>170</v>
      </c>
      <c r="B247" s="13" t="s">
        <v>1436</v>
      </c>
      <c r="C247" s="22" t="s">
        <v>507</v>
      </c>
      <c r="D247" s="14">
        <v>420359693</v>
      </c>
      <c r="E247" s="15" t="s">
        <v>528</v>
      </c>
      <c r="F247" s="16">
        <v>4000</v>
      </c>
      <c r="G247" s="16">
        <v>4000</v>
      </c>
      <c r="H247" s="17">
        <v>2021</v>
      </c>
      <c r="I247" s="17">
        <v>2022</v>
      </c>
    </row>
    <row r="248" spans="1:9" s="2" customFormat="1" ht="46.5" customHeight="1" x14ac:dyDescent="0.2">
      <c r="A248" s="13" t="s">
        <v>170</v>
      </c>
      <c r="B248" s="13" t="s">
        <v>1436</v>
      </c>
      <c r="C248" s="13" t="s">
        <v>27</v>
      </c>
      <c r="D248" s="14"/>
      <c r="E248" s="15" t="s">
        <v>1098</v>
      </c>
      <c r="F248" s="16">
        <v>1000</v>
      </c>
      <c r="G248" s="16">
        <v>1000</v>
      </c>
      <c r="H248" s="17">
        <v>2021</v>
      </c>
      <c r="I248" s="17">
        <v>2022</v>
      </c>
    </row>
    <row r="249" spans="1:9" s="2" customFormat="1" ht="63.75" customHeight="1" x14ac:dyDescent="0.2">
      <c r="A249" s="13" t="s">
        <v>170</v>
      </c>
      <c r="B249" s="13" t="s">
        <v>1436</v>
      </c>
      <c r="C249" s="22" t="s">
        <v>158</v>
      </c>
      <c r="D249" s="14">
        <v>875391049</v>
      </c>
      <c r="E249" s="15" t="s">
        <v>333</v>
      </c>
      <c r="F249" s="16">
        <v>1900</v>
      </c>
      <c r="G249" s="16">
        <v>1900</v>
      </c>
      <c r="H249" s="17">
        <v>2021</v>
      </c>
      <c r="I249" s="17">
        <v>2022</v>
      </c>
    </row>
    <row r="250" spans="1:9" s="2" customFormat="1" ht="45.75" customHeight="1" x14ac:dyDescent="0.2">
      <c r="A250" s="13" t="s">
        <v>170</v>
      </c>
      <c r="B250" s="13" t="s">
        <v>1436</v>
      </c>
      <c r="C250" s="22" t="s">
        <v>161</v>
      </c>
      <c r="D250" s="14">
        <v>633504426</v>
      </c>
      <c r="E250" s="15" t="s">
        <v>425</v>
      </c>
      <c r="F250" s="16">
        <v>35000</v>
      </c>
      <c r="G250" s="16">
        <v>35000</v>
      </c>
      <c r="H250" s="17">
        <v>2021</v>
      </c>
      <c r="I250" s="17">
        <v>2022</v>
      </c>
    </row>
    <row r="251" spans="1:9" s="2" customFormat="1" ht="46.5" customHeight="1" x14ac:dyDescent="0.2">
      <c r="A251" s="13" t="s">
        <v>170</v>
      </c>
      <c r="B251" s="13" t="s">
        <v>1436</v>
      </c>
      <c r="C251" s="22" t="s">
        <v>334</v>
      </c>
      <c r="D251" s="14">
        <v>542475171</v>
      </c>
      <c r="E251" s="15" t="s">
        <v>335</v>
      </c>
      <c r="F251" s="16">
        <v>3000</v>
      </c>
      <c r="G251" s="16">
        <v>3000</v>
      </c>
      <c r="H251" s="17">
        <v>2021</v>
      </c>
      <c r="I251" s="17">
        <v>2022</v>
      </c>
    </row>
    <row r="252" spans="1:9" s="2" customFormat="1" ht="49.5" customHeight="1" x14ac:dyDescent="0.2">
      <c r="A252" s="13" t="s">
        <v>170</v>
      </c>
      <c r="B252" s="13" t="s">
        <v>1436</v>
      </c>
      <c r="C252" s="22" t="s">
        <v>205</v>
      </c>
      <c r="D252" s="14">
        <v>453375129</v>
      </c>
      <c r="E252" s="15" t="s">
        <v>260</v>
      </c>
      <c r="F252" s="16">
        <v>15000</v>
      </c>
      <c r="G252" s="16">
        <v>15000</v>
      </c>
      <c r="H252" s="17">
        <v>2021</v>
      </c>
      <c r="I252" s="17">
        <v>2022</v>
      </c>
    </row>
    <row r="253" spans="1:9" s="2" customFormat="1" ht="48" customHeight="1" x14ac:dyDescent="0.2">
      <c r="A253" s="13" t="s">
        <v>170</v>
      </c>
      <c r="B253" s="13" t="s">
        <v>1436</v>
      </c>
      <c r="C253" s="22" t="s">
        <v>206</v>
      </c>
      <c r="D253" s="14">
        <v>897511702</v>
      </c>
      <c r="E253" s="15" t="s">
        <v>260</v>
      </c>
      <c r="F253" s="16">
        <v>5000</v>
      </c>
      <c r="G253" s="16">
        <v>5000</v>
      </c>
      <c r="H253" s="17">
        <v>2021</v>
      </c>
      <c r="I253" s="17">
        <v>2022</v>
      </c>
    </row>
    <row r="254" spans="1:9" s="2" customFormat="1" ht="42.75" customHeight="1" x14ac:dyDescent="0.2">
      <c r="A254" s="13" t="s">
        <v>170</v>
      </c>
      <c r="B254" s="13" t="s">
        <v>1436</v>
      </c>
      <c r="C254" s="22" t="s">
        <v>475</v>
      </c>
      <c r="D254" s="14">
        <v>476638697</v>
      </c>
      <c r="E254" s="15" t="s">
        <v>260</v>
      </c>
      <c r="F254" s="16">
        <v>5000</v>
      </c>
      <c r="G254" s="16">
        <v>5000</v>
      </c>
      <c r="H254" s="17">
        <v>2021</v>
      </c>
      <c r="I254" s="17">
        <v>2022</v>
      </c>
    </row>
    <row r="255" spans="1:9" s="2" customFormat="1" ht="46.5" customHeight="1" x14ac:dyDescent="0.2">
      <c r="A255" s="13" t="s">
        <v>170</v>
      </c>
      <c r="B255" s="13" t="s">
        <v>1436</v>
      </c>
      <c r="C255" s="22" t="s">
        <v>123</v>
      </c>
      <c r="D255" s="14">
        <v>437722594</v>
      </c>
      <c r="E255" s="15" t="s">
        <v>260</v>
      </c>
      <c r="F255" s="16">
        <v>5000</v>
      </c>
      <c r="G255" s="16">
        <v>5000</v>
      </c>
      <c r="H255" s="17">
        <v>2021</v>
      </c>
      <c r="I255" s="17">
        <v>2022</v>
      </c>
    </row>
    <row r="256" spans="1:9" s="2" customFormat="1" ht="71.25" customHeight="1" x14ac:dyDescent="0.2">
      <c r="A256" s="13" t="s">
        <v>170</v>
      </c>
      <c r="B256" s="13" t="s">
        <v>1436</v>
      </c>
      <c r="C256" s="13" t="s">
        <v>31</v>
      </c>
      <c r="D256" s="14">
        <v>419261714</v>
      </c>
      <c r="E256" s="15" t="s">
        <v>413</v>
      </c>
      <c r="F256" s="16">
        <v>45000</v>
      </c>
      <c r="G256" s="16">
        <v>45000</v>
      </c>
      <c r="H256" s="17">
        <v>2021</v>
      </c>
      <c r="I256" s="17">
        <v>2022</v>
      </c>
    </row>
    <row r="257" spans="1:9" s="2" customFormat="1" ht="45" customHeight="1" x14ac:dyDescent="0.2">
      <c r="A257" s="13" t="s">
        <v>170</v>
      </c>
      <c r="B257" s="13" t="s">
        <v>1436</v>
      </c>
      <c r="C257" s="22" t="s">
        <v>30</v>
      </c>
      <c r="D257" s="14">
        <v>847598569</v>
      </c>
      <c r="E257" s="15" t="s">
        <v>260</v>
      </c>
      <c r="F257" s="16">
        <v>250000</v>
      </c>
      <c r="G257" s="16">
        <v>250000</v>
      </c>
      <c r="H257" s="17">
        <v>2021</v>
      </c>
      <c r="I257" s="17">
        <v>2022</v>
      </c>
    </row>
    <row r="258" spans="1:9" s="2" customFormat="1" ht="42.75" customHeight="1" x14ac:dyDescent="0.2">
      <c r="A258" s="13" t="s">
        <v>170</v>
      </c>
      <c r="B258" s="13" t="s">
        <v>1436</v>
      </c>
      <c r="C258" s="22" t="s">
        <v>207</v>
      </c>
      <c r="D258" s="14">
        <v>445932160</v>
      </c>
      <c r="E258" s="15" t="s">
        <v>260</v>
      </c>
      <c r="F258" s="16">
        <v>50000</v>
      </c>
      <c r="G258" s="16">
        <v>50000</v>
      </c>
      <c r="H258" s="17">
        <v>2021</v>
      </c>
      <c r="I258" s="17">
        <v>2022</v>
      </c>
    </row>
    <row r="259" spans="1:9" s="2" customFormat="1" ht="42.75" customHeight="1" x14ac:dyDescent="0.2">
      <c r="A259" s="13" t="s">
        <v>170</v>
      </c>
      <c r="B259" s="13" t="s">
        <v>1436</v>
      </c>
      <c r="C259" s="22" t="s">
        <v>337</v>
      </c>
      <c r="D259" s="14">
        <v>632739017</v>
      </c>
      <c r="E259" s="15" t="s">
        <v>338</v>
      </c>
      <c r="F259" s="16">
        <v>5000</v>
      </c>
      <c r="G259" s="16">
        <v>5000</v>
      </c>
      <c r="H259" s="17">
        <v>2021</v>
      </c>
      <c r="I259" s="17">
        <v>2022</v>
      </c>
    </row>
    <row r="260" spans="1:9" s="2" customFormat="1" ht="48.75" customHeight="1" x14ac:dyDescent="0.2">
      <c r="A260" s="13" t="s">
        <v>170</v>
      </c>
      <c r="B260" s="13" t="s">
        <v>1436</v>
      </c>
      <c r="C260" s="22" t="s">
        <v>339</v>
      </c>
      <c r="D260" s="14">
        <v>466196549</v>
      </c>
      <c r="E260" s="15" t="s">
        <v>340</v>
      </c>
      <c r="F260" s="16">
        <v>75000</v>
      </c>
      <c r="G260" s="16">
        <v>75000</v>
      </c>
      <c r="H260" s="17">
        <v>2021</v>
      </c>
      <c r="I260" s="17">
        <v>2022</v>
      </c>
    </row>
    <row r="261" spans="1:9" s="2" customFormat="1" ht="51.75" customHeight="1" x14ac:dyDescent="0.2">
      <c r="A261" s="13" t="s">
        <v>170</v>
      </c>
      <c r="B261" s="13" t="s">
        <v>1436</v>
      </c>
      <c r="C261" s="22" t="s">
        <v>339</v>
      </c>
      <c r="D261" s="14">
        <v>466196549</v>
      </c>
      <c r="E261" s="15" t="s">
        <v>389</v>
      </c>
      <c r="F261" s="16">
        <v>5000</v>
      </c>
      <c r="G261" s="16">
        <v>5000</v>
      </c>
      <c r="H261" s="17">
        <v>2021</v>
      </c>
      <c r="I261" s="17">
        <v>2022</v>
      </c>
    </row>
    <row r="262" spans="1:9" s="2" customFormat="1" ht="42" customHeight="1" x14ac:dyDescent="0.2">
      <c r="A262" s="13" t="s">
        <v>170</v>
      </c>
      <c r="B262" s="13" t="s">
        <v>1436</v>
      </c>
      <c r="C262" s="22" t="s">
        <v>156</v>
      </c>
      <c r="D262" s="14">
        <v>600885207</v>
      </c>
      <c r="E262" s="15" t="s">
        <v>260</v>
      </c>
      <c r="F262" s="16">
        <v>300000</v>
      </c>
      <c r="G262" s="16">
        <v>300000</v>
      </c>
      <c r="H262" s="17">
        <v>2021</v>
      </c>
      <c r="I262" s="17">
        <v>2022</v>
      </c>
    </row>
    <row r="263" spans="1:9" s="2" customFormat="1" ht="60.75" customHeight="1" x14ac:dyDescent="0.2">
      <c r="A263" s="13" t="s">
        <v>208</v>
      </c>
      <c r="B263" s="13" t="s">
        <v>1436</v>
      </c>
      <c r="C263" s="22" t="s">
        <v>505</v>
      </c>
      <c r="D263" s="14">
        <v>353070496</v>
      </c>
      <c r="E263" s="15" t="s">
        <v>236</v>
      </c>
      <c r="F263" s="16">
        <v>10000</v>
      </c>
      <c r="G263" s="16">
        <v>10000</v>
      </c>
      <c r="H263" s="17">
        <v>2021</v>
      </c>
      <c r="I263" s="17">
        <v>2022</v>
      </c>
    </row>
    <row r="264" spans="1:9" s="2" customFormat="1" ht="45" customHeight="1" x14ac:dyDescent="0.2">
      <c r="A264" s="13" t="s">
        <v>208</v>
      </c>
      <c r="B264" s="13" t="s">
        <v>1436</v>
      </c>
      <c r="C264" s="22" t="s">
        <v>209</v>
      </c>
      <c r="D264" s="14">
        <v>244142664</v>
      </c>
      <c r="E264" s="15" t="s">
        <v>210</v>
      </c>
      <c r="F264" s="16">
        <v>50000</v>
      </c>
      <c r="G264" s="16">
        <v>50000</v>
      </c>
      <c r="H264" s="17">
        <v>2021</v>
      </c>
      <c r="I264" s="17">
        <v>2022</v>
      </c>
    </row>
    <row r="265" spans="1:9" s="2" customFormat="1" ht="50.25" customHeight="1" x14ac:dyDescent="0.2">
      <c r="A265" s="13" t="s">
        <v>171</v>
      </c>
      <c r="B265" s="13" t="s">
        <v>1436</v>
      </c>
      <c r="C265" s="13" t="s">
        <v>25</v>
      </c>
      <c r="D265" s="14">
        <v>843724212</v>
      </c>
      <c r="E265" s="15" t="s">
        <v>237</v>
      </c>
      <c r="F265" s="16">
        <f>200000+20000</f>
        <v>220000</v>
      </c>
      <c r="G265" s="16">
        <f>200000+20000</f>
        <v>220000</v>
      </c>
      <c r="H265" s="17">
        <v>2021</v>
      </c>
      <c r="I265" s="17">
        <v>2022</v>
      </c>
    </row>
    <row r="266" spans="1:9" s="2" customFormat="1" ht="60.75" customHeight="1" x14ac:dyDescent="0.2">
      <c r="A266" s="13" t="s">
        <v>32</v>
      </c>
      <c r="B266" s="13" t="s">
        <v>1436</v>
      </c>
      <c r="C266" s="13" t="s">
        <v>476</v>
      </c>
      <c r="D266" s="14"/>
      <c r="E266" s="15" t="s">
        <v>414</v>
      </c>
      <c r="F266" s="16">
        <f>65000+10000</f>
        <v>75000</v>
      </c>
      <c r="G266" s="16">
        <f>65000+10000</f>
        <v>75000</v>
      </c>
      <c r="H266" s="17">
        <v>2021</v>
      </c>
      <c r="I266" s="17">
        <v>2022</v>
      </c>
    </row>
    <row r="267" spans="1:9" s="2" customFormat="1" ht="72" customHeight="1" x14ac:dyDescent="0.2">
      <c r="A267" s="13" t="s">
        <v>33</v>
      </c>
      <c r="B267" s="13" t="s">
        <v>1436</v>
      </c>
      <c r="C267" s="13" t="s">
        <v>477</v>
      </c>
      <c r="D267" s="14"/>
      <c r="E267" s="15" t="s">
        <v>224</v>
      </c>
      <c r="F267" s="16">
        <v>750</v>
      </c>
      <c r="G267" s="16">
        <v>750</v>
      </c>
      <c r="H267" s="17">
        <v>2021</v>
      </c>
      <c r="I267" s="17">
        <v>2022</v>
      </c>
    </row>
    <row r="268" spans="1:9" s="2" customFormat="1" ht="57" customHeight="1" x14ac:dyDescent="0.2">
      <c r="A268" s="13" t="s">
        <v>33</v>
      </c>
      <c r="B268" s="13" t="s">
        <v>1436</v>
      </c>
      <c r="C268" s="13" t="s">
        <v>35</v>
      </c>
      <c r="D268" s="14">
        <v>645761860</v>
      </c>
      <c r="E268" s="15" t="s">
        <v>224</v>
      </c>
      <c r="F268" s="16">
        <v>8000</v>
      </c>
      <c r="G268" s="16">
        <v>7260</v>
      </c>
      <c r="H268" s="17">
        <v>2021</v>
      </c>
      <c r="I268" s="17">
        <v>2022</v>
      </c>
    </row>
    <row r="269" spans="1:9" s="2" customFormat="1" ht="66" customHeight="1" x14ac:dyDescent="0.2">
      <c r="A269" s="13" t="s">
        <v>33</v>
      </c>
      <c r="B269" s="13" t="s">
        <v>1436</v>
      </c>
      <c r="C269" s="13" t="s">
        <v>34</v>
      </c>
      <c r="D269" s="14">
        <v>445322743</v>
      </c>
      <c r="E269" s="15" t="s">
        <v>415</v>
      </c>
      <c r="F269" s="16">
        <v>8000</v>
      </c>
      <c r="G269" s="16">
        <v>7579.2</v>
      </c>
      <c r="H269" s="17">
        <v>2021</v>
      </c>
      <c r="I269" s="17">
        <v>2022</v>
      </c>
    </row>
    <row r="270" spans="1:9" s="2" customFormat="1" ht="61.5" customHeight="1" x14ac:dyDescent="0.2">
      <c r="A270" s="13" t="s">
        <v>33</v>
      </c>
      <c r="B270" s="13" t="s">
        <v>1436</v>
      </c>
      <c r="C270" s="13" t="s">
        <v>36</v>
      </c>
      <c r="D270" s="14">
        <v>443649492</v>
      </c>
      <c r="E270" s="15" t="s">
        <v>518</v>
      </c>
      <c r="F270" s="16">
        <f>24500+2776.61</f>
        <v>27276.61</v>
      </c>
      <c r="G270" s="16">
        <v>26163.11</v>
      </c>
      <c r="H270" s="17">
        <v>2021</v>
      </c>
      <c r="I270" s="17">
        <v>2022</v>
      </c>
    </row>
    <row r="271" spans="1:9" s="2" customFormat="1" ht="49.5" customHeight="1" x14ac:dyDescent="0.2">
      <c r="A271" s="13" t="s">
        <v>37</v>
      </c>
      <c r="B271" s="13" t="s">
        <v>1436</v>
      </c>
      <c r="C271" s="19" t="s">
        <v>758</v>
      </c>
      <c r="D271" s="14">
        <v>877966497</v>
      </c>
      <c r="E271" s="15" t="s">
        <v>759</v>
      </c>
      <c r="F271" s="16">
        <v>5000</v>
      </c>
      <c r="G271" s="16">
        <v>5000</v>
      </c>
      <c r="H271" s="17">
        <v>2021</v>
      </c>
      <c r="I271" s="17">
        <v>2022</v>
      </c>
    </row>
    <row r="272" spans="1:9" s="2" customFormat="1" ht="69.75" customHeight="1" x14ac:dyDescent="0.2">
      <c r="A272" s="13" t="s">
        <v>37</v>
      </c>
      <c r="B272" s="13" t="s">
        <v>1436</v>
      </c>
      <c r="C272" s="20" t="s">
        <v>1244</v>
      </c>
      <c r="D272" s="14">
        <v>435729641</v>
      </c>
      <c r="E272" s="15" t="s">
        <v>1245</v>
      </c>
      <c r="F272" s="16">
        <v>1900</v>
      </c>
      <c r="G272" s="16">
        <v>1900</v>
      </c>
      <c r="H272" s="17">
        <v>2021</v>
      </c>
      <c r="I272" s="17">
        <v>2022</v>
      </c>
    </row>
    <row r="273" spans="1:9" s="2" customFormat="1" ht="88.5" customHeight="1" x14ac:dyDescent="0.2">
      <c r="A273" s="13" t="s">
        <v>37</v>
      </c>
      <c r="B273" s="13" t="s">
        <v>1436</v>
      </c>
      <c r="C273" s="20" t="s">
        <v>1144</v>
      </c>
      <c r="D273" s="14">
        <v>809282480</v>
      </c>
      <c r="E273" s="15" t="s">
        <v>1507</v>
      </c>
      <c r="F273" s="16">
        <v>4000</v>
      </c>
      <c r="G273" s="16">
        <v>4000</v>
      </c>
      <c r="H273" s="17">
        <v>2021</v>
      </c>
      <c r="I273" s="17">
        <v>2022</v>
      </c>
    </row>
    <row r="274" spans="1:9" s="2" customFormat="1" ht="104.25" customHeight="1" x14ac:dyDescent="0.2">
      <c r="A274" s="13" t="s">
        <v>37</v>
      </c>
      <c r="B274" s="13" t="s">
        <v>1436</v>
      </c>
      <c r="C274" s="20" t="s">
        <v>1145</v>
      </c>
      <c r="D274" s="14">
        <v>662544741</v>
      </c>
      <c r="E274" s="15" t="s">
        <v>1508</v>
      </c>
      <c r="F274" s="16">
        <v>5000</v>
      </c>
      <c r="G274" s="16">
        <v>5000</v>
      </c>
      <c r="H274" s="17">
        <v>2021</v>
      </c>
      <c r="I274" s="17">
        <v>2022</v>
      </c>
    </row>
    <row r="275" spans="1:9" s="2" customFormat="1" ht="94.5" customHeight="1" x14ac:dyDescent="0.2">
      <c r="A275" s="13" t="s">
        <v>37</v>
      </c>
      <c r="B275" s="13" t="s">
        <v>1436</v>
      </c>
      <c r="C275" s="19" t="s">
        <v>1082</v>
      </c>
      <c r="D275" s="14">
        <v>835596008</v>
      </c>
      <c r="E275" s="15" t="s">
        <v>1083</v>
      </c>
      <c r="F275" s="16">
        <v>10000</v>
      </c>
      <c r="G275" s="16">
        <v>10000</v>
      </c>
      <c r="H275" s="17">
        <v>2021</v>
      </c>
      <c r="I275" s="17">
        <v>2022</v>
      </c>
    </row>
    <row r="276" spans="1:9" s="2" customFormat="1" ht="44.25" customHeight="1" x14ac:dyDescent="0.2">
      <c r="A276" s="13" t="s">
        <v>37</v>
      </c>
      <c r="B276" s="13" t="s">
        <v>1436</v>
      </c>
      <c r="C276" s="19" t="s">
        <v>758</v>
      </c>
      <c r="D276" s="14">
        <v>877966497</v>
      </c>
      <c r="E276" s="15" t="s">
        <v>759</v>
      </c>
      <c r="F276" s="16">
        <v>4100</v>
      </c>
      <c r="G276" s="16">
        <v>4100</v>
      </c>
      <c r="H276" s="17">
        <v>2021</v>
      </c>
      <c r="I276" s="17">
        <v>2022</v>
      </c>
    </row>
    <row r="277" spans="1:9" s="2" customFormat="1" ht="44.25" customHeight="1" x14ac:dyDescent="0.2">
      <c r="A277" s="13" t="s">
        <v>37</v>
      </c>
      <c r="B277" s="13" t="s">
        <v>1436</v>
      </c>
      <c r="C277" s="20" t="s">
        <v>732</v>
      </c>
      <c r="D277" s="14">
        <v>407626464</v>
      </c>
      <c r="E277" s="15" t="s">
        <v>1509</v>
      </c>
      <c r="F277" s="16">
        <v>10000</v>
      </c>
      <c r="G277" s="16">
        <v>10000</v>
      </c>
      <c r="H277" s="17">
        <v>2021</v>
      </c>
      <c r="I277" s="17">
        <v>2022</v>
      </c>
    </row>
    <row r="278" spans="1:9" s="2" customFormat="1" ht="52.5" customHeight="1" x14ac:dyDescent="0.2">
      <c r="A278" s="13" t="s">
        <v>37</v>
      </c>
      <c r="B278" s="13" t="s">
        <v>1436</v>
      </c>
      <c r="C278" s="20" t="s">
        <v>1053</v>
      </c>
      <c r="D278" s="14">
        <v>807407808</v>
      </c>
      <c r="E278" s="15" t="s">
        <v>1054</v>
      </c>
      <c r="F278" s="16">
        <v>2000</v>
      </c>
      <c r="G278" s="16">
        <v>2000</v>
      </c>
      <c r="H278" s="17">
        <v>2021</v>
      </c>
      <c r="I278" s="17">
        <v>2022</v>
      </c>
    </row>
    <row r="279" spans="1:9" s="2" customFormat="1" ht="50.25" customHeight="1" x14ac:dyDescent="0.2">
      <c r="A279" s="13" t="s">
        <v>37</v>
      </c>
      <c r="B279" s="13" t="s">
        <v>1436</v>
      </c>
      <c r="C279" s="13" t="s">
        <v>1052</v>
      </c>
      <c r="D279" s="14">
        <v>681590294</v>
      </c>
      <c r="E279" s="15" t="s">
        <v>1055</v>
      </c>
      <c r="F279" s="16">
        <v>2000</v>
      </c>
      <c r="G279" s="16">
        <v>2000</v>
      </c>
      <c r="H279" s="17">
        <v>2021</v>
      </c>
      <c r="I279" s="17">
        <v>2022</v>
      </c>
    </row>
    <row r="280" spans="1:9" s="2" customFormat="1" ht="71.25" customHeight="1" x14ac:dyDescent="0.2">
      <c r="A280" s="13" t="s">
        <v>37</v>
      </c>
      <c r="B280" s="13" t="s">
        <v>1436</v>
      </c>
      <c r="C280" s="19" t="s">
        <v>1147</v>
      </c>
      <c r="D280" s="14">
        <v>699577757</v>
      </c>
      <c r="E280" s="15" t="s">
        <v>1148</v>
      </c>
      <c r="F280" s="16">
        <v>3000</v>
      </c>
      <c r="G280" s="16">
        <v>3000</v>
      </c>
      <c r="H280" s="17">
        <v>2021</v>
      </c>
      <c r="I280" s="17">
        <v>2022</v>
      </c>
    </row>
    <row r="281" spans="1:9" s="2" customFormat="1" ht="49.5" customHeight="1" x14ac:dyDescent="0.2">
      <c r="A281" s="13" t="s">
        <v>37</v>
      </c>
      <c r="B281" s="13" t="s">
        <v>1436</v>
      </c>
      <c r="C281" s="20" t="s">
        <v>676</v>
      </c>
      <c r="D281" s="14">
        <v>878039446</v>
      </c>
      <c r="E281" s="21" t="s">
        <v>1464</v>
      </c>
      <c r="F281" s="24">
        <v>2520</v>
      </c>
      <c r="G281" s="24">
        <v>2520</v>
      </c>
      <c r="H281" s="17">
        <v>2021</v>
      </c>
      <c r="I281" s="17">
        <v>2022</v>
      </c>
    </row>
    <row r="282" spans="1:9" s="2" customFormat="1" ht="45" customHeight="1" x14ac:dyDescent="0.2">
      <c r="A282" s="13" t="s">
        <v>37</v>
      </c>
      <c r="B282" s="13" t="s">
        <v>1436</v>
      </c>
      <c r="C282" s="20" t="s">
        <v>676</v>
      </c>
      <c r="D282" s="14">
        <v>878039446</v>
      </c>
      <c r="E282" s="21" t="s">
        <v>1465</v>
      </c>
      <c r="F282" s="24">
        <v>1872</v>
      </c>
      <c r="G282" s="24">
        <v>1872</v>
      </c>
      <c r="H282" s="17">
        <v>2021</v>
      </c>
      <c r="I282" s="17">
        <v>2022</v>
      </c>
    </row>
    <row r="283" spans="1:9" s="2" customFormat="1" ht="50.25" customHeight="1" x14ac:dyDescent="0.2">
      <c r="A283" s="13" t="s">
        <v>37</v>
      </c>
      <c r="B283" s="13" t="s">
        <v>1436</v>
      </c>
      <c r="C283" s="19" t="s">
        <v>677</v>
      </c>
      <c r="D283" s="14">
        <v>676867879</v>
      </c>
      <c r="E283" s="21" t="s">
        <v>1466</v>
      </c>
      <c r="F283" s="24">
        <v>3581.74</v>
      </c>
      <c r="G283" s="24">
        <v>3581.74</v>
      </c>
      <c r="H283" s="17">
        <v>2021</v>
      </c>
      <c r="I283" s="17">
        <v>2022</v>
      </c>
    </row>
    <row r="284" spans="1:9" s="2" customFormat="1" ht="48" customHeight="1" x14ac:dyDescent="0.2">
      <c r="A284" s="13" t="s">
        <v>37</v>
      </c>
      <c r="B284" s="13" t="s">
        <v>1436</v>
      </c>
      <c r="C284" s="19" t="s">
        <v>678</v>
      </c>
      <c r="D284" s="14">
        <v>553462895</v>
      </c>
      <c r="E284" s="21" t="s">
        <v>1467</v>
      </c>
      <c r="F284" s="24">
        <v>3731.2</v>
      </c>
      <c r="G284" s="24">
        <v>3731.2</v>
      </c>
      <c r="H284" s="17">
        <v>2021</v>
      </c>
      <c r="I284" s="17">
        <v>2022</v>
      </c>
    </row>
    <row r="285" spans="1:9" s="2" customFormat="1" ht="50.25" customHeight="1" x14ac:dyDescent="0.2">
      <c r="A285" s="13" t="s">
        <v>37</v>
      </c>
      <c r="B285" s="13" t="s">
        <v>1436</v>
      </c>
      <c r="C285" s="20" t="s">
        <v>196</v>
      </c>
      <c r="D285" s="14">
        <v>418479675</v>
      </c>
      <c r="E285" s="21" t="s">
        <v>1468</v>
      </c>
      <c r="F285" s="24">
        <v>2418.56</v>
      </c>
      <c r="G285" s="24">
        <v>2418.56</v>
      </c>
      <c r="H285" s="17">
        <v>2021</v>
      </c>
      <c r="I285" s="17">
        <v>2022</v>
      </c>
    </row>
    <row r="286" spans="1:9" s="2" customFormat="1" ht="58.5" customHeight="1" x14ac:dyDescent="0.2">
      <c r="A286" s="13" t="s">
        <v>37</v>
      </c>
      <c r="B286" s="13" t="s">
        <v>1436</v>
      </c>
      <c r="C286" s="20" t="s">
        <v>679</v>
      </c>
      <c r="D286" s="14">
        <v>475926342</v>
      </c>
      <c r="E286" s="21" t="s">
        <v>1469</v>
      </c>
      <c r="F286" s="24">
        <v>2370</v>
      </c>
      <c r="G286" s="24">
        <v>2370</v>
      </c>
      <c r="H286" s="17">
        <v>2021</v>
      </c>
      <c r="I286" s="17">
        <v>2022</v>
      </c>
    </row>
    <row r="287" spans="1:9" s="2" customFormat="1" ht="63" customHeight="1" x14ac:dyDescent="0.2">
      <c r="A287" s="13" t="s">
        <v>37</v>
      </c>
      <c r="B287" s="13" t="s">
        <v>1436</v>
      </c>
      <c r="C287" s="19" t="s">
        <v>677</v>
      </c>
      <c r="D287" s="14">
        <v>676867879</v>
      </c>
      <c r="E287" s="21" t="s">
        <v>1470</v>
      </c>
      <c r="F287" s="24">
        <v>1461.04</v>
      </c>
      <c r="G287" s="24">
        <v>1461.04</v>
      </c>
      <c r="H287" s="17">
        <v>2021</v>
      </c>
      <c r="I287" s="17">
        <v>2022</v>
      </c>
    </row>
    <row r="288" spans="1:9" s="2" customFormat="1" ht="60" customHeight="1" x14ac:dyDescent="0.2">
      <c r="A288" s="13" t="s">
        <v>37</v>
      </c>
      <c r="B288" s="13" t="s">
        <v>1436</v>
      </c>
      <c r="C288" s="20" t="s">
        <v>676</v>
      </c>
      <c r="D288" s="14">
        <v>878039446</v>
      </c>
      <c r="E288" s="21" t="s">
        <v>1471</v>
      </c>
      <c r="F288" s="24">
        <v>2246.4</v>
      </c>
      <c r="G288" s="24">
        <v>2246.4</v>
      </c>
      <c r="H288" s="17">
        <v>2021</v>
      </c>
      <c r="I288" s="17">
        <v>2022</v>
      </c>
    </row>
    <row r="289" spans="1:9" s="2" customFormat="1" ht="64.5" customHeight="1" x14ac:dyDescent="0.2">
      <c r="A289" s="13" t="s">
        <v>37</v>
      </c>
      <c r="B289" s="13" t="s">
        <v>1436</v>
      </c>
      <c r="C289" s="20" t="s">
        <v>680</v>
      </c>
      <c r="D289" s="14">
        <v>472086726</v>
      </c>
      <c r="E289" s="21" t="s">
        <v>1472</v>
      </c>
      <c r="F289" s="24">
        <v>2031.28</v>
      </c>
      <c r="G289" s="24">
        <v>2031.28</v>
      </c>
      <c r="H289" s="17">
        <v>2021</v>
      </c>
      <c r="I289" s="17">
        <v>2022</v>
      </c>
    </row>
    <row r="290" spans="1:9" s="2" customFormat="1" ht="62.25" customHeight="1" x14ac:dyDescent="0.2">
      <c r="A290" s="13" t="s">
        <v>37</v>
      </c>
      <c r="B290" s="13" t="s">
        <v>1436</v>
      </c>
      <c r="C290" s="20" t="s">
        <v>680</v>
      </c>
      <c r="D290" s="14">
        <v>472086726</v>
      </c>
      <c r="E290" s="21" t="s">
        <v>1473</v>
      </c>
      <c r="F290" s="24">
        <v>2031.28</v>
      </c>
      <c r="G290" s="24">
        <v>2031.28</v>
      </c>
      <c r="H290" s="17">
        <v>2021</v>
      </c>
      <c r="I290" s="17">
        <v>2022</v>
      </c>
    </row>
    <row r="291" spans="1:9" s="2" customFormat="1" ht="50.25" customHeight="1" x14ac:dyDescent="0.2">
      <c r="A291" s="13" t="s">
        <v>37</v>
      </c>
      <c r="B291" s="13" t="s">
        <v>1436</v>
      </c>
      <c r="C291" s="20" t="s">
        <v>689</v>
      </c>
      <c r="D291" s="14">
        <v>413103501</v>
      </c>
      <c r="E291" s="21" t="s">
        <v>1474</v>
      </c>
      <c r="F291" s="24">
        <v>676.8</v>
      </c>
      <c r="G291" s="24">
        <v>676.8</v>
      </c>
      <c r="H291" s="17">
        <v>2021</v>
      </c>
      <c r="I291" s="17">
        <v>2022</v>
      </c>
    </row>
    <row r="292" spans="1:9" s="2" customFormat="1" ht="63" customHeight="1" x14ac:dyDescent="0.2">
      <c r="A292" s="13" t="s">
        <v>37</v>
      </c>
      <c r="B292" s="13" t="s">
        <v>1436</v>
      </c>
      <c r="C292" s="20" t="s">
        <v>676</v>
      </c>
      <c r="D292" s="14">
        <v>878039446</v>
      </c>
      <c r="E292" s="21" t="s">
        <v>1475</v>
      </c>
      <c r="F292" s="24">
        <v>561.6</v>
      </c>
      <c r="G292" s="24">
        <v>561.6</v>
      </c>
      <c r="H292" s="17">
        <v>2021</v>
      </c>
      <c r="I292" s="17">
        <v>2022</v>
      </c>
    </row>
    <row r="293" spans="1:9" s="2" customFormat="1" ht="61.5" customHeight="1" x14ac:dyDescent="0.2">
      <c r="A293" s="13" t="s">
        <v>37</v>
      </c>
      <c r="B293" s="13" t="s">
        <v>1436</v>
      </c>
      <c r="C293" s="20" t="s">
        <v>680</v>
      </c>
      <c r="D293" s="14">
        <v>472086726</v>
      </c>
      <c r="E293" s="21" t="s">
        <v>1476</v>
      </c>
      <c r="F293" s="24">
        <v>2031.28</v>
      </c>
      <c r="G293" s="24">
        <v>2031.28</v>
      </c>
      <c r="H293" s="17">
        <v>2021</v>
      </c>
      <c r="I293" s="17">
        <v>2022</v>
      </c>
    </row>
    <row r="294" spans="1:9" s="2" customFormat="1" ht="64.5" customHeight="1" x14ac:dyDescent="0.2">
      <c r="A294" s="13" t="s">
        <v>37</v>
      </c>
      <c r="B294" s="13" t="s">
        <v>1436</v>
      </c>
      <c r="C294" s="20" t="s">
        <v>681</v>
      </c>
      <c r="D294" s="14">
        <v>452934273</v>
      </c>
      <c r="E294" s="21" t="s">
        <v>1477</v>
      </c>
      <c r="F294" s="24">
        <v>1965.6</v>
      </c>
      <c r="G294" s="24">
        <v>1965.6</v>
      </c>
      <c r="H294" s="17">
        <v>2021</v>
      </c>
      <c r="I294" s="17">
        <v>2022</v>
      </c>
    </row>
    <row r="295" spans="1:9" s="2" customFormat="1" ht="63" customHeight="1" x14ac:dyDescent="0.2">
      <c r="A295" s="13" t="s">
        <v>37</v>
      </c>
      <c r="B295" s="13" t="s">
        <v>1436</v>
      </c>
      <c r="C295" s="20" t="s">
        <v>676</v>
      </c>
      <c r="D295" s="14">
        <v>878039446</v>
      </c>
      <c r="E295" s="21" t="s">
        <v>1478</v>
      </c>
      <c r="F295" s="24">
        <v>1200</v>
      </c>
      <c r="G295" s="24">
        <v>1200</v>
      </c>
      <c r="H295" s="17">
        <v>2021</v>
      </c>
      <c r="I295" s="17">
        <v>2022</v>
      </c>
    </row>
    <row r="296" spans="1:9" s="2" customFormat="1" ht="63" customHeight="1" x14ac:dyDescent="0.2">
      <c r="A296" s="13" t="s">
        <v>37</v>
      </c>
      <c r="B296" s="13" t="s">
        <v>1436</v>
      </c>
      <c r="C296" s="20" t="s">
        <v>676</v>
      </c>
      <c r="D296" s="14">
        <v>878039446</v>
      </c>
      <c r="E296" s="21" t="s">
        <v>1479</v>
      </c>
      <c r="F296" s="24">
        <v>1620</v>
      </c>
      <c r="G296" s="24">
        <v>1620</v>
      </c>
      <c r="H296" s="17">
        <v>2021</v>
      </c>
      <c r="I296" s="17">
        <v>2022</v>
      </c>
    </row>
    <row r="297" spans="1:9" s="2" customFormat="1" ht="86.25" customHeight="1" x14ac:dyDescent="0.2">
      <c r="A297" s="13" t="s">
        <v>37</v>
      </c>
      <c r="B297" s="13" t="s">
        <v>1436</v>
      </c>
      <c r="C297" s="20" t="s">
        <v>682</v>
      </c>
      <c r="D297" s="14">
        <v>417191852</v>
      </c>
      <c r="E297" s="21" t="s">
        <v>1480</v>
      </c>
      <c r="F297" s="24">
        <v>1310.4000000000001</v>
      </c>
      <c r="G297" s="24">
        <v>1310.4000000000001</v>
      </c>
      <c r="H297" s="17">
        <v>2021</v>
      </c>
      <c r="I297" s="17">
        <v>2022</v>
      </c>
    </row>
    <row r="298" spans="1:9" s="2" customFormat="1" ht="87" customHeight="1" x14ac:dyDescent="0.2">
      <c r="A298" s="13" t="s">
        <v>37</v>
      </c>
      <c r="B298" s="13" t="s">
        <v>1436</v>
      </c>
      <c r="C298" s="20" t="s">
        <v>683</v>
      </c>
      <c r="D298" s="14">
        <v>422143307</v>
      </c>
      <c r="E298" s="21" t="s">
        <v>1481</v>
      </c>
      <c r="F298" s="24">
        <v>2745</v>
      </c>
      <c r="G298" s="24">
        <v>2745</v>
      </c>
      <c r="H298" s="17">
        <v>2021</v>
      </c>
      <c r="I298" s="17">
        <v>2022</v>
      </c>
    </row>
    <row r="299" spans="1:9" s="2" customFormat="1" ht="86.25" customHeight="1" x14ac:dyDescent="0.2">
      <c r="A299" s="13" t="s">
        <v>37</v>
      </c>
      <c r="B299" s="13" t="s">
        <v>1436</v>
      </c>
      <c r="C299" s="20" t="s">
        <v>684</v>
      </c>
      <c r="D299" s="14">
        <v>410139754</v>
      </c>
      <c r="E299" s="21" t="s">
        <v>1482</v>
      </c>
      <c r="F299" s="24">
        <v>3427.2</v>
      </c>
      <c r="G299" s="24">
        <v>3427.2</v>
      </c>
      <c r="H299" s="17">
        <v>2021</v>
      </c>
      <c r="I299" s="17">
        <v>2022</v>
      </c>
    </row>
    <row r="300" spans="1:9" s="2" customFormat="1" ht="78.75" customHeight="1" x14ac:dyDescent="0.2">
      <c r="A300" s="13" t="s">
        <v>37</v>
      </c>
      <c r="B300" s="13" t="s">
        <v>1436</v>
      </c>
      <c r="C300" s="20" t="s">
        <v>685</v>
      </c>
      <c r="D300" s="14">
        <v>409897254</v>
      </c>
      <c r="E300" s="21" t="s">
        <v>1483</v>
      </c>
      <c r="F300" s="24">
        <v>5140.8</v>
      </c>
      <c r="G300" s="24">
        <v>5140.8</v>
      </c>
      <c r="H300" s="17">
        <v>2021</v>
      </c>
      <c r="I300" s="17">
        <v>2022</v>
      </c>
    </row>
    <row r="301" spans="1:9" s="2" customFormat="1" ht="81" customHeight="1" x14ac:dyDescent="0.2">
      <c r="A301" s="13" t="s">
        <v>37</v>
      </c>
      <c r="B301" s="13" t="s">
        <v>1436</v>
      </c>
      <c r="C301" s="20" t="s">
        <v>685</v>
      </c>
      <c r="D301" s="14">
        <v>409897254</v>
      </c>
      <c r="E301" s="21" t="s">
        <v>1484</v>
      </c>
      <c r="F301" s="24">
        <v>1260</v>
      </c>
      <c r="G301" s="24">
        <v>1260</v>
      </c>
      <c r="H301" s="17">
        <v>2021</v>
      </c>
      <c r="I301" s="17">
        <v>2022</v>
      </c>
    </row>
    <row r="302" spans="1:9" s="2" customFormat="1" ht="84.75" customHeight="1" x14ac:dyDescent="0.2">
      <c r="A302" s="13" t="s">
        <v>37</v>
      </c>
      <c r="B302" s="13" t="s">
        <v>1436</v>
      </c>
      <c r="C302" s="20" t="s">
        <v>683</v>
      </c>
      <c r="D302" s="14">
        <v>422143307</v>
      </c>
      <c r="E302" s="21" t="s">
        <v>1485</v>
      </c>
      <c r="F302" s="24">
        <v>3213</v>
      </c>
      <c r="G302" s="24">
        <v>3213</v>
      </c>
      <c r="H302" s="17">
        <v>2021</v>
      </c>
      <c r="I302" s="17">
        <v>2022</v>
      </c>
    </row>
    <row r="303" spans="1:9" s="2" customFormat="1" ht="82.5" customHeight="1" x14ac:dyDescent="0.2">
      <c r="A303" s="13" t="s">
        <v>37</v>
      </c>
      <c r="B303" s="13" t="s">
        <v>1436</v>
      </c>
      <c r="C303" s="20" t="s">
        <v>686</v>
      </c>
      <c r="D303" s="14">
        <v>414213754</v>
      </c>
      <c r="E303" s="21" t="s">
        <v>1486</v>
      </c>
      <c r="F303" s="24">
        <v>5346.43</v>
      </c>
      <c r="G303" s="24">
        <v>5346.43</v>
      </c>
      <c r="H303" s="17">
        <v>2021</v>
      </c>
      <c r="I303" s="17">
        <v>2022</v>
      </c>
    </row>
    <row r="304" spans="1:9" s="2" customFormat="1" ht="72" customHeight="1" x14ac:dyDescent="0.2">
      <c r="A304" s="13" t="s">
        <v>37</v>
      </c>
      <c r="B304" s="13" t="s">
        <v>1436</v>
      </c>
      <c r="C304" s="20" t="s">
        <v>687</v>
      </c>
      <c r="D304" s="14">
        <v>430787094</v>
      </c>
      <c r="E304" s="21" t="s">
        <v>1487</v>
      </c>
      <c r="F304" s="24">
        <v>1620</v>
      </c>
      <c r="G304" s="24">
        <v>1620</v>
      </c>
      <c r="H304" s="17">
        <v>2021</v>
      </c>
      <c r="I304" s="17">
        <v>2022</v>
      </c>
    </row>
    <row r="305" spans="1:9" s="2" customFormat="1" ht="78.75" customHeight="1" x14ac:dyDescent="0.2">
      <c r="A305" s="13" t="s">
        <v>37</v>
      </c>
      <c r="B305" s="13" t="s">
        <v>1436</v>
      </c>
      <c r="C305" s="20" t="s">
        <v>684</v>
      </c>
      <c r="D305" s="14">
        <v>410139754</v>
      </c>
      <c r="E305" s="21" t="s">
        <v>1488</v>
      </c>
      <c r="F305" s="24">
        <v>4509.6000000000004</v>
      </c>
      <c r="G305" s="24">
        <v>4509.6000000000004</v>
      </c>
      <c r="H305" s="17">
        <v>2021</v>
      </c>
      <c r="I305" s="17">
        <v>2022</v>
      </c>
    </row>
    <row r="306" spans="1:9" s="2" customFormat="1" ht="75" customHeight="1" x14ac:dyDescent="0.2">
      <c r="A306" s="13" t="s">
        <v>37</v>
      </c>
      <c r="B306" s="13" t="s">
        <v>1436</v>
      </c>
      <c r="C306" s="20" t="s">
        <v>688</v>
      </c>
      <c r="D306" s="14">
        <v>478379452</v>
      </c>
      <c r="E306" s="21" t="s">
        <v>1489</v>
      </c>
      <c r="F306" s="27">
        <v>1500</v>
      </c>
      <c r="G306" s="27">
        <v>1500</v>
      </c>
      <c r="H306" s="17">
        <v>2021</v>
      </c>
      <c r="I306" s="17">
        <v>2022</v>
      </c>
    </row>
    <row r="307" spans="1:9" s="2" customFormat="1" ht="49.5" customHeight="1" x14ac:dyDescent="0.2">
      <c r="A307" s="13" t="s">
        <v>37</v>
      </c>
      <c r="B307" s="13" t="s">
        <v>1436</v>
      </c>
      <c r="C307" s="19" t="s">
        <v>713</v>
      </c>
      <c r="D307" s="14">
        <v>454132125</v>
      </c>
      <c r="E307" s="21" t="s">
        <v>710</v>
      </c>
      <c r="F307" s="28">
        <v>2960</v>
      </c>
      <c r="G307" s="28">
        <v>2960</v>
      </c>
      <c r="H307" s="17">
        <v>2021</v>
      </c>
      <c r="I307" s="17">
        <v>2022</v>
      </c>
    </row>
    <row r="308" spans="1:9" s="2" customFormat="1" ht="48.75" customHeight="1" x14ac:dyDescent="0.2">
      <c r="A308" s="13" t="s">
        <v>37</v>
      </c>
      <c r="B308" s="13" t="s">
        <v>1436</v>
      </c>
      <c r="C308" s="19" t="s">
        <v>690</v>
      </c>
      <c r="D308" s="14">
        <v>850001003</v>
      </c>
      <c r="E308" s="21" t="s">
        <v>711</v>
      </c>
      <c r="F308" s="28">
        <v>20640</v>
      </c>
      <c r="G308" s="28">
        <v>20640</v>
      </c>
      <c r="H308" s="17">
        <v>2021</v>
      </c>
      <c r="I308" s="17">
        <v>2022</v>
      </c>
    </row>
    <row r="309" spans="1:9" s="2" customFormat="1" ht="48" customHeight="1" x14ac:dyDescent="0.2">
      <c r="A309" s="13" t="s">
        <v>37</v>
      </c>
      <c r="B309" s="13" t="s">
        <v>1436</v>
      </c>
      <c r="C309" s="19" t="s">
        <v>693</v>
      </c>
      <c r="D309" s="14">
        <v>850020502</v>
      </c>
      <c r="E309" s="21" t="s">
        <v>712</v>
      </c>
      <c r="F309" s="28">
        <v>14120.4</v>
      </c>
      <c r="G309" s="28">
        <v>14120.4</v>
      </c>
      <c r="H309" s="17">
        <v>2021</v>
      </c>
      <c r="I309" s="17">
        <v>2022</v>
      </c>
    </row>
    <row r="310" spans="1:9" s="2" customFormat="1" ht="44.25" customHeight="1" x14ac:dyDescent="0.2">
      <c r="A310" s="13" t="s">
        <v>37</v>
      </c>
      <c r="B310" s="13" t="s">
        <v>1436</v>
      </c>
      <c r="C310" s="22" t="s">
        <v>283</v>
      </c>
      <c r="D310" s="14">
        <v>454922278</v>
      </c>
      <c r="E310" s="15" t="s">
        <v>416</v>
      </c>
      <c r="F310" s="16">
        <v>65000</v>
      </c>
      <c r="G310" s="16">
        <v>65000</v>
      </c>
      <c r="H310" s="17">
        <v>2021</v>
      </c>
      <c r="I310" s="17">
        <v>2022</v>
      </c>
    </row>
    <row r="311" spans="1:9" s="2" customFormat="1" ht="45.75" customHeight="1" x14ac:dyDescent="0.2">
      <c r="A311" s="13" t="s">
        <v>37</v>
      </c>
      <c r="B311" s="13" t="s">
        <v>1436</v>
      </c>
      <c r="C311" s="13" t="s">
        <v>39</v>
      </c>
      <c r="D311" s="14">
        <v>453101450</v>
      </c>
      <c r="E311" s="15" t="s">
        <v>240</v>
      </c>
      <c r="F311" s="16">
        <v>280000</v>
      </c>
      <c r="G311" s="16">
        <v>280000</v>
      </c>
      <c r="H311" s="17">
        <v>2021</v>
      </c>
      <c r="I311" s="17">
        <v>2022</v>
      </c>
    </row>
    <row r="312" spans="1:9" s="2" customFormat="1" ht="60.75" customHeight="1" x14ac:dyDescent="0.2">
      <c r="A312" s="13" t="s">
        <v>37</v>
      </c>
      <c r="B312" s="13" t="s">
        <v>1436</v>
      </c>
      <c r="C312" s="13" t="s">
        <v>39</v>
      </c>
      <c r="D312" s="14">
        <v>453101450</v>
      </c>
      <c r="E312" s="15" t="s">
        <v>238</v>
      </c>
      <c r="F312" s="16">
        <v>1030000</v>
      </c>
      <c r="G312" s="16">
        <v>1010386</v>
      </c>
      <c r="H312" s="17">
        <v>2021</v>
      </c>
      <c r="I312" s="17">
        <v>2022</v>
      </c>
    </row>
    <row r="313" spans="1:9" s="2" customFormat="1" ht="51.75" customHeight="1" x14ac:dyDescent="0.2">
      <c r="A313" s="13" t="s">
        <v>37</v>
      </c>
      <c r="B313" s="13" t="s">
        <v>1436</v>
      </c>
      <c r="C313" s="13" t="s">
        <v>39</v>
      </c>
      <c r="D313" s="14">
        <v>453101450</v>
      </c>
      <c r="E313" s="15" t="s">
        <v>239</v>
      </c>
      <c r="F313" s="16">
        <v>600000</v>
      </c>
      <c r="G313" s="16">
        <v>600000</v>
      </c>
      <c r="H313" s="17">
        <v>2021</v>
      </c>
      <c r="I313" s="17">
        <v>2022</v>
      </c>
    </row>
    <row r="314" spans="1:9" s="2" customFormat="1" ht="53.25" customHeight="1" x14ac:dyDescent="0.2">
      <c r="A314" s="13" t="s">
        <v>37</v>
      </c>
      <c r="B314" s="13" t="s">
        <v>1436</v>
      </c>
      <c r="C314" s="13" t="s">
        <v>540</v>
      </c>
      <c r="D314" s="14">
        <v>456795863</v>
      </c>
      <c r="E314" s="15" t="s">
        <v>260</v>
      </c>
      <c r="F314" s="16">
        <v>30000</v>
      </c>
      <c r="G314" s="16">
        <v>30000</v>
      </c>
      <c r="H314" s="17">
        <v>2021</v>
      </c>
      <c r="I314" s="17">
        <v>2022</v>
      </c>
    </row>
    <row r="315" spans="1:9" s="2" customFormat="1" ht="60" customHeight="1" x14ac:dyDescent="0.2">
      <c r="A315" s="13" t="s">
        <v>37</v>
      </c>
      <c r="B315" s="13" t="s">
        <v>1436</v>
      </c>
      <c r="C315" s="13" t="s">
        <v>41</v>
      </c>
      <c r="D315" s="14">
        <v>453099470</v>
      </c>
      <c r="E315" s="15" t="s">
        <v>241</v>
      </c>
      <c r="F315" s="16">
        <v>2500</v>
      </c>
      <c r="G315" s="16">
        <v>2500</v>
      </c>
      <c r="H315" s="17">
        <v>2021</v>
      </c>
      <c r="I315" s="17">
        <v>2022</v>
      </c>
    </row>
    <row r="316" spans="1:9" s="2" customFormat="1" ht="54" customHeight="1" x14ac:dyDescent="0.2">
      <c r="A316" s="13" t="s">
        <v>37</v>
      </c>
      <c r="B316" s="13" t="s">
        <v>1436</v>
      </c>
      <c r="C316" s="13" t="s">
        <v>42</v>
      </c>
      <c r="D316" s="14">
        <v>453199341</v>
      </c>
      <c r="E316" s="15" t="s">
        <v>260</v>
      </c>
      <c r="F316" s="16">
        <v>12500</v>
      </c>
      <c r="G316" s="16">
        <v>12500</v>
      </c>
      <c r="H316" s="17">
        <v>2021</v>
      </c>
      <c r="I316" s="17">
        <v>2022</v>
      </c>
    </row>
    <row r="317" spans="1:9" s="2" customFormat="1" ht="54" customHeight="1" x14ac:dyDescent="0.2">
      <c r="A317" s="13" t="s">
        <v>37</v>
      </c>
      <c r="B317" s="13" t="s">
        <v>1436</v>
      </c>
      <c r="C317" s="22" t="s">
        <v>182</v>
      </c>
      <c r="D317" s="14">
        <v>430788282</v>
      </c>
      <c r="E317" s="15" t="s">
        <v>417</v>
      </c>
      <c r="F317" s="16">
        <v>85000</v>
      </c>
      <c r="G317" s="16">
        <v>85000</v>
      </c>
      <c r="H317" s="17">
        <v>2021</v>
      </c>
      <c r="I317" s="17">
        <v>2022</v>
      </c>
    </row>
    <row r="318" spans="1:9" s="2" customFormat="1" ht="54" customHeight="1" x14ac:dyDescent="0.2">
      <c r="A318" s="19" t="s">
        <v>43</v>
      </c>
      <c r="B318" s="13" t="s">
        <v>1436</v>
      </c>
      <c r="C318" s="19" t="s">
        <v>690</v>
      </c>
      <c r="D318" s="14">
        <v>850001003</v>
      </c>
      <c r="E318" s="29" t="s">
        <v>242</v>
      </c>
      <c r="F318" s="16">
        <v>3780</v>
      </c>
      <c r="G318" s="16">
        <v>3780</v>
      </c>
      <c r="H318" s="17">
        <v>2021</v>
      </c>
      <c r="I318" s="17">
        <v>2022</v>
      </c>
    </row>
    <row r="319" spans="1:9" s="2" customFormat="1" ht="54" customHeight="1" x14ac:dyDescent="0.2">
      <c r="A319" s="19" t="s">
        <v>43</v>
      </c>
      <c r="B319" s="13" t="s">
        <v>1436</v>
      </c>
      <c r="C319" s="23" t="s">
        <v>691</v>
      </c>
      <c r="D319" s="14">
        <v>850000904</v>
      </c>
      <c r="E319" s="29" t="s">
        <v>242</v>
      </c>
      <c r="F319" s="16">
        <v>2662.2</v>
      </c>
      <c r="G319" s="16">
        <v>2662.2</v>
      </c>
      <c r="H319" s="17">
        <v>2021</v>
      </c>
      <c r="I319" s="17">
        <v>2022</v>
      </c>
    </row>
    <row r="320" spans="1:9" s="2" customFormat="1" ht="54" customHeight="1" x14ac:dyDescent="0.2">
      <c r="A320" s="19" t="s">
        <v>43</v>
      </c>
      <c r="B320" s="13" t="s">
        <v>1436</v>
      </c>
      <c r="C320" s="19" t="s">
        <v>692</v>
      </c>
      <c r="D320" s="14">
        <v>240682437</v>
      </c>
      <c r="E320" s="29" t="s">
        <v>242</v>
      </c>
      <c r="F320" s="16">
        <v>3192</v>
      </c>
      <c r="G320" s="16">
        <v>3192</v>
      </c>
      <c r="H320" s="17">
        <v>2021</v>
      </c>
      <c r="I320" s="17">
        <v>2022</v>
      </c>
    </row>
    <row r="321" spans="1:9" s="2" customFormat="1" ht="54" customHeight="1" x14ac:dyDescent="0.2">
      <c r="A321" s="19" t="s">
        <v>43</v>
      </c>
      <c r="B321" s="13" t="s">
        <v>1436</v>
      </c>
      <c r="C321" s="23" t="s">
        <v>693</v>
      </c>
      <c r="D321" s="14">
        <v>850020502</v>
      </c>
      <c r="E321" s="29" t="s">
        <v>242</v>
      </c>
      <c r="F321" s="16">
        <v>1680</v>
      </c>
      <c r="G321" s="16">
        <v>1680</v>
      </c>
      <c r="H321" s="17">
        <v>2021</v>
      </c>
      <c r="I321" s="17">
        <v>2022</v>
      </c>
    </row>
    <row r="322" spans="1:9" s="2" customFormat="1" ht="54" customHeight="1" x14ac:dyDescent="0.2">
      <c r="A322" s="13" t="s">
        <v>44</v>
      </c>
      <c r="B322" s="13" t="s">
        <v>1436</v>
      </c>
      <c r="C322" s="22" t="s">
        <v>192</v>
      </c>
      <c r="D322" s="14">
        <v>218024227</v>
      </c>
      <c r="E322" s="15" t="s">
        <v>221</v>
      </c>
      <c r="F322" s="16">
        <v>550</v>
      </c>
      <c r="G322" s="16">
        <v>550</v>
      </c>
      <c r="H322" s="17">
        <v>2021</v>
      </c>
      <c r="I322" s="17">
        <v>2022</v>
      </c>
    </row>
    <row r="323" spans="1:9" s="2" customFormat="1" ht="54" customHeight="1" x14ac:dyDescent="0.2">
      <c r="A323" s="13" t="s">
        <v>45</v>
      </c>
      <c r="B323" s="13" t="s">
        <v>1436</v>
      </c>
      <c r="C323" s="13" t="s">
        <v>508</v>
      </c>
      <c r="D323" s="14">
        <v>867322926</v>
      </c>
      <c r="E323" s="15" t="s">
        <v>243</v>
      </c>
      <c r="F323" s="16">
        <v>743400</v>
      </c>
      <c r="G323" s="16">
        <v>743400</v>
      </c>
      <c r="H323" s="17">
        <v>2021</v>
      </c>
      <c r="I323" s="17">
        <v>2022</v>
      </c>
    </row>
    <row r="324" spans="1:9" s="2" customFormat="1" ht="54" customHeight="1" x14ac:dyDescent="0.2">
      <c r="A324" s="13" t="s">
        <v>46</v>
      </c>
      <c r="B324" s="13" t="s">
        <v>1436</v>
      </c>
      <c r="C324" s="13" t="s">
        <v>497</v>
      </c>
      <c r="D324" s="14">
        <v>409296052</v>
      </c>
      <c r="E324" s="15" t="s">
        <v>244</v>
      </c>
      <c r="F324" s="16">
        <f>572200-242200</f>
        <v>330000</v>
      </c>
      <c r="G324" s="16">
        <f>572200-242200</f>
        <v>330000</v>
      </c>
      <c r="H324" s="17">
        <v>2021</v>
      </c>
      <c r="I324" s="17">
        <v>2022</v>
      </c>
    </row>
    <row r="325" spans="1:9" s="2" customFormat="1" ht="54" customHeight="1" x14ac:dyDescent="0.2">
      <c r="A325" s="13" t="s">
        <v>46</v>
      </c>
      <c r="B325" s="13" t="s">
        <v>1436</v>
      </c>
      <c r="C325" s="13" t="s">
        <v>508</v>
      </c>
      <c r="D325" s="14">
        <v>867322926</v>
      </c>
      <c r="E325" s="15" t="s">
        <v>245</v>
      </c>
      <c r="F325" s="16">
        <v>153700</v>
      </c>
      <c r="G325" s="16">
        <v>153700</v>
      </c>
      <c r="H325" s="17">
        <v>2021</v>
      </c>
      <c r="I325" s="17">
        <v>2022</v>
      </c>
    </row>
    <row r="326" spans="1:9" s="2" customFormat="1" ht="53.25" customHeight="1" x14ac:dyDescent="0.2">
      <c r="A326" s="13" t="s">
        <v>47</v>
      </c>
      <c r="B326" s="13" t="s">
        <v>1436</v>
      </c>
      <c r="C326" s="13" t="s">
        <v>48</v>
      </c>
      <c r="D326" s="14">
        <v>450205308</v>
      </c>
      <c r="E326" s="15" t="s">
        <v>526</v>
      </c>
      <c r="F326" s="16">
        <v>7000</v>
      </c>
      <c r="G326" s="16">
        <v>7000</v>
      </c>
      <c r="H326" s="17">
        <v>2021</v>
      </c>
      <c r="I326" s="17">
        <v>2022</v>
      </c>
    </row>
    <row r="327" spans="1:9" s="2" customFormat="1" ht="53.25" customHeight="1" x14ac:dyDescent="0.2">
      <c r="A327" s="13" t="s">
        <v>47</v>
      </c>
      <c r="B327" s="13" t="s">
        <v>1436</v>
      </c>
      <c r="C327" s="13" t="s">
        <v>48</v>
      </c>
      <c r="D327" s="14">
        <v>450205308</v>
      </c>
      <c r="E327" s="15" t="s">
        <v>515</v>
      </c>
      <c r="F327" s="16">
        <v>5000</v>
      </c>
      <c r="G327" s="16">
        <v>5000</v>
      </c>
      <c r="H327" s="17">
        <v>2021</v>
      </c>
      <c r="I327" s="17">
        <v>2022</v>
      </c>
    </row>
    <row r="328" spans="1:9" s="2" customFormat="1" ht="53.25" customHeight="1" x14ac:dyDescent="0.2">
      <c r="A328" s="13" t="s">
        <v>47</v>
      </c>
      <c r="B328" s="13" t="s">
        <v>1436</v>
      </c>
      <c r="C328" s="13" t="s">
        <v>49</v>
      </c>
      <c r="D328" s="14"/>
      <c r="E328" s="15" t="s">
        <v>281</v>
      </c>
      <c r="F328" s="16">
        <v>2000</v>
      </c>
      <c r="G328" s="16">
        <v>2000</v>
      </c>
      <c r="H328" s="17">
        <v>2021</v>
      </c>
      <c r="I328" s="17">
        <v>2022</v>
      </c>
    </row>
    <row r="329" spans="1:9" s="2" customFormat="1" ht="53.25" customHeight="1" x14ac:dyDescent="0.2">
      <c r="A329" s="13" t="s">
        <v>47</v>
      </c>
      <c r="B329" s="13" t="s">
        <v>1436</v>
      </c>
      <c r="C329" s="13" t="s">
        <v>50</v>
      </c>
      <c r="D329" s="14">
        <v>403519010</v>
      </c>
      <c r="E329" s="15" t="s">
        <v>527</v>
      </c>
      <c r="F329" s="16">
        <v>2000</v>
      </c>
      <c r="G329" s="16">
        <v>2000</v>
      </c>
      <c r="H329" s="17">
        <v>2021</v>
      </c>
      <c r="I329" s="17">
        <v>2022</v>
      </c>
    </row>
    <row r="330" spans="1:9" s="2" customFormat="1" ht="53.25" customHeight="1" x14ac:dyDescent="0.2">
      <c r="A330" s="13" t="s">
        <v>285</v>
      </c>
      <c r="B330" s="13" t="s">
        <v>1436</v>
      </c>
      <c r="C330" s="13" t="s">
        <v>39</v>
      </c>
      <c r="D330" s="14">
        <v>453101450</v>
      </c>
      <c r="E330" s="15" t="s">
        <v>422</v>
      </c>
      <c r="F330" s="16">
        <v>177200</v>
      </c>
      <c r="G330" s="16">
        <v>177105.24</v>
      </c>
      <c r="H330" s="17">
        <v>2021</v>
      </c>
      <c r="I330" s="17">
        <v>2022</v>
      </c>
    </row>
    <row r="331" spans="1:9" s="2" customFormat="1" ht="55.5" customHeight="1" x14ac:dyDescent="0.2">
      <c r="A331" s="13" t="s">
        <v>51</v>
      </c>
      <c r="B331" s="13" t="s">
        <v>1436</v>
      </c>
      <c r="C331" s="30" t="s">
        <v>42</v>
      </c>
      <c r="D331" s="14">
        <v>453199341</v>
      </c>
      <c r="E331" s="15" t="s">
        <v>272</v>
      </c>
      <c r="F331" s="16">
        <v>5000</v>
      </c>
      <c r="G331" s="16">
        <v>5000</v>
      </c>
      <c r="H331" s="17">
        <v>2021</v>
      </c>
      <c r="I331" s="17">
        <v>2022</v>
      </c>
    </row>
    <row r="332" spans="1:9" s="2" customFormat="1" ht="55.5" customHeight="1" x14ac:dyDescent="0.2">
      <c r="A332" s="13" t="s">
        <v>51</v>
      </c>
      <c r="B332" s="13" t="s">
        <v>1436</v>
      </c>
      <c r="C332" s="30" t="s">
        <v>42</v>
      </c>
      <c r="D332" s="14">
        <v>453199341</v>
      </c>
      <c r="E332" s="15" t="s">
        <v>246</v>
      </c>
      <c r="F332" s="16">
        <v>1250</v>
      </c>
      <c r="G332" s="16">
        <v>1250</v>
      </c>
      <c r="H332" s="17">
        <v>2021</v>
      </c>
      <c r="I332" s="17">
        <v>2022</v>
      </c>
    </row>
    <row r="333" spans="1:9" s="2" customFormat="1" ht="56.25" customHeight="1" x14ac:dyDescent="0.2">
      <c r="A333" s="13" t="s">
        <v>51</v>
      </c>
      <c r="B333" s="13" t="s">
        <v>1436</v>
      </c>
      <c r="C333" s="30" t="s">
        <v>42</v>
      </c>
      <c r="D333" s="14">
        <v>453199341</v>
      </c>
      <c r="E333" s="15" t="s">
        <v>247</v>
      </c>
      <c r="F333" s="16">
        <v>1000</v>
      </c>
      <c r="G333" s="16">
        <v>1000</v>
      </c>
      <c r="H333" s="17">
        <v>2021</v>
      </c>
      <c r="I333" s="17">
        <v>2022</v>
      </c>
    </row>
    <row r="334" spans="1:9" s="2" customFormat="1" ht="63.75" customHeight="1" x14ac:dyDescent="0.2">
      <c r="A334" s="13" t="s">
        <v>51</v>
      </c>
      <c r="B334" s="13" t="s">
        <v>1436</v>
      </c>
      <c r="C334" s="30" t="s">
        <v>42</v>
      </c>
      <c r="D334" s="14">
        <v>453199341</v>
      </c>
      <c r="E334" s="15" t="s">
        <v>248</v>
      </c>
      <c r="F334" s="16">
        <v>9375</v>
      </c>
      <c r="G334" s="16">
        <v>9375</v>
      </c>
      <c r="H334" s="17">
        <v>2021</v>
      </c>
      <c r="I334" s="17">
        <v>2022</v>
      </c>
    </row>
    <row r="335" spans="1:9" s="2" customFormat="1" ht="46.5" customHeight="1" x14ac:dyDescent="0.2">
      <c r="A335" s="13" t="s">
        <v>51</v>
      </c>
      <c r="B335" s="13" t="s">
        <v>1436</v>
      </c>
      <c r="C335" s="30" t="s">
        <v>42</v>
      </c>
      <c r="D335" s="14">
        <v>453199341</v>
      </c>
      <c r="E335" s="15" t="s">
        <v>390</v>
      </c>
      <c r="F335" s="16">
        <v>104361</v>
      </c>
      <c r="G335" s="16">
        <v>104361</v>
      </c>
      <c r="H335" s="17">
        <v>2021</v>
      </c>
      <c r="I335" s="17">
        <v>2022</v>
      </c>
    </row>
    <row r="336" spans="1:9" s="2" customFormat="1" ht="48" customHeight="1" x14ac:dyDescent="0.2">
      <c r="A336" s="13" t="s">
        <v>51</v>
      </c>
      <c r="B336" s="13" t="s">
        <v>1436</v>
      </c>
      <c r="C336" s="19" t="s">
        <v>1220</v>
      </c>
      <c r="D336" s="14">
        <v>713820228</v>
      </c>
      <c r="E336" s="19" t="s">
        <v>1221</v>
      </c>
      <c r="F336" s="28">
        <v>3200</v>
      </c>
      <c r="G336" s="28">
        <v>3200</v>
      </c>
      <c r="H336" s="17">
        <v>2021</v>
      </c>
      <c r="I336" s="17">
        <v>2022</v>
      </c>
    </row>
    <row r="337" spans="1:9" s="2" customFormat="1" ht="48" customHeight="1" x14ac:dyDescent="0.2">
      <c r="A337" s="13" t="s">
        <v>51</v>
      </c>
      <c r="B337" s="13" t="s">
        <v>1436</v>
      </c>
      <c r="C337" s="19" t="s">
        <v>1222</v>
      </c>
      <c r="D337" s="14">
        <v>711871617</v>
      </c>
      <c r="E337" s="19" t="s">
        <v>1223</v>
      </c>
      <c r="F337" s="28">
        <v>1401</v>
      </c>
      <c r="G337" s="28">
        <v>1401</v>
      </c>
      <c r="H337" s="17">
        <v>2021</v>
      </c>
      <c r="I337" s="17">
        <v>2022</v>
      </c>
    </row>
    <row r="338" spans="1:9" s="2" customFormat="1" ht="48" customHeight="1" x14ac:dyDescent="0.2">
      <c r="A338" s="13" t="s">
        <v>51</v>
      </c>
      <c r="B338" s="13" t="s">
        <v>1436</v>
      </c>
      <c r="C338" s="19" t="s">
        <v>1224</v>
      </c>
      <c r="D338" s="14">
        <v>666894596</v>
      </c>
      <c r="E338" s="19" t="s">
        <v>1223</v>
      </c>
      <c r="F338" s="28">
        <v>3260</v>
      </c>
      <c r="G338" s="28">
        <v>3260</v>
      </c>
      <c r="H338" s="17">
        <v>2021</v>
      </c>
      <c r="I338" s="17">
        <v>2022</v>
      </c>
    </row>
    <row r="339" spans="1:9" s="2" customFormat="1" ht="48" customHeight="1" x14ac:dyDescent="0.2">
      <c r="A339" s="13" t="s">
        <v>51</v>
      </c>
      <c r="B339" s="13" t="s">
        <v>1436</v>
      </c>
      <c r="C339" s="20" t="s">
        <v>42</v>
      </c>
      <c r="D339" s="14">
        <v>453199341</v>
      </c>
      <c r="E339" s="19" t="s">
        <v>1225</v>
      </c>
      <c r="F339" s="28">
        <v>18000</v>
      </c>
      <c r="G339" s="28">
        <v>18000</v>
      </c>
      <c r="H339" s="17">
        <v>2021</v>
      </c>
      <c r="I339" s="17">
        <v>2022</v>
      </c>
    </row>
    <row r="340" spans="1:9" s="2" customFormat="1" ht="48" customHeight="1" x14ac:dyDescent="0.2">
      <c r="A340" s="13" t="s">
        <v>51</v>
      </c>
      <c r="B340" s="13" t="s">
        <v>1436</v>
      </c>
      <c r="C340" s="20" t="s">
        <v>42</v>
      </c>
      <c r="D340" s="14">
        <v>453199341</v>
      </c>
      <c r="E340" s="19" t="s">
        <v>1226</v>
      </c>
      <c r="F340" s="28">
        <v>22000</v>
      </c>
      <c r="G340" s="28">
        <v>22000</v>
      </c>
      <c r="H340" s="17">
        <v>2021</v>
      </c>
      <c r="I340" s="17">
        <v>2022</v>
      </c>
    </row>
    <row r="341" spans="1:9" s="2" customFormat="1" ht="51" x14ac:dyDescent="0.2">
      <c r="A341" s="13" t="s">
        <v>52</v>
      </c>
      <c r="B341" s="13" t="s">
        <v>1436</v>
      </c>
      <c r="C341" s="13" t="s">
        <v>53</v>
      </c>
      <c r="D341" s="14">
        <v>415394085</v>
      </c>
      <c r="E341" s="15" t="s">
        <v>221</v>
      </c>
      <c r="F341" s="16">
        <f>41126+26000</f>
        <v>67126</v>
      </c>
      <c r="G341" s="16">
        <f>41126+26000</f>
        <v>67126</v>
      </c>
      <c r="H341" s="17">
        <v>2021</v>
      </c>
      <c r="I341" s="17">
        <v>2022</v>
      </c>
    </row>
    <row r="342" spans="1:9" s="2" customFormat="1" ht="59.25" customHeight="1" x14ac:dyDescent="0.2">
      <c r="A342" s="13" t="s">
        <v>54</v>
      </c>
      <c r="B342" s="13" t="s">
        <v>1436</v>
      </c>
      <c r="C342" s="13" t="s">
        <v>38</v>
      </c>
      <c r="D342" s="14">
        <v>878039446</v>
      </c>
      <c r="E342" s="15" t="s">
        <v>418</v>
      </c>
      <c r="F342" s="16">
        <v>12500</v>
      </c>
      <c r="G342" s="16">
        <v>12500</v>
      </c>
      <c r="H342" s="17">
        <v>2021</v>
      </c>
      <c r="I342" s="17">
        <v>2022</v>
      </c>
    </row>
    <row r="343" spans="1:9" s="2" customFormat="1" ht="48.75" customHeight="1" x14ac:dyDescent="0.2">
      <c r="A343" s="13" t="s">
        <v>54</v>
      </c>
      <c r="B343" s="13" t="s">
        <v>1436</v>
      </c>
      <c r="C343" s="13" t="s">
        <v>273</v>
      </c>
      <c r="D343" s="14">
        <v>449012406</v>
      </c>
      <c r="E343" s="15" t="s">
        <v>278</v>
      </c>
      <c r="F343" s="16">
        <v>2500</v>
      </c>
      <c r="G343" s="16">
        <v>2500</v>
      </c>
      <c r="H343" s="17">
        <v>2021</v>
      </c>
      <c r="I343" s="17">
        <v>2022</v>
      </c>
    </row>
    <row r="344" spans="1:9" s="2" customFormat="1" ht="48.75" customHeight="1" x14ac:dyDescent="0.2">
      <c r="A344" s="19" t="s">
        <v>54</v>
      </c>
      <c r="B344" s="13" t="s">
        <v>1436</v>
      </c>
      <c r="C344" s="19" t="s">
        <v>1227</v>
      </c>
      <c r="D344" s="14">
        <v>649791518</v>
      </c>
      <c r="E344" s="19" t="s">
        <v>1228</v>
      </c>
      <c r="F344" s="28">
        <v>1500</v>
      </c>
      <c r="G344" s="28">
        <v>1500</v>
      </c>
      <c r="H344" s="17">
        <v>2021</v>
      </c>
      <c r="I344" s="17">
        <v>2022</v>
      </c>
    </row>
    <row r="345" spans="1:9" s="2" customFormat="1" ht="70.5" customHeight="1" x14ac:dyDescent="0.2">
      <c r="A345" s="19" t="s">
        <v>54</v>
      </c>
      <c r="B345" s="13" t="s">
        <v>1436</v>
      </c>
      <c r="C345" s="13" t="s">
        <v>39</v>
      </c>
      <c r="D345" s="14">
        <v>453101450</v>
      </c>
      <c r="E345" s="19" t="s">
        <v>1229</v>
      </c>
      <c r="F345" s="28">
        <v>33625</v>
      </c>
      <c r="G345" s="28">
        <v>33625</v>
      </c>
      <c r="H345" s="17">
        <v>2021</v>
      </c>
      <c r="I345" s="17">
        <v>2022</v>
      </c>
    </row>
    <row r="346" spans="1:9" s="2" customFormat="1" ht="48.75" customHeight="1" x14ac:dyDescent="0.2">
      <c r="A346" s="19" t="s">
        <v>54</v>
      </c>
      <c r="B346" s="13" t="s">
        <v>1436</v>
      </c>
      <c r="C346" s="13" t="s">
        <v>39</v>
      </c>
      <c r="D346" s="14">
        <v>453101450</v>
      </c>
      <c r="E346" s="19" t="s">
        <v>1230</v>
      </c>
      <c r="F346" s="28">
        <v>10000</v>
      </c>
      <c r="G346" s="28">
        <v>10000</v>
      </c>
      <c r="H346" s="17">
        <v>2021</v>
      </c>
      <c r="I346" s="17">
        <v>2022</v>
      </c>
    </row>
    <row r="347" spans="1:9" s="2" customFormat="1" ht="48.75" customHeight="1" x14ac:dyDescent="0.2">
      <c r="A347" s="13" t="s">
        <v>286</v>
      </c>
      <c r="B347" s="13" t="s">
        <v>1436</v>
      </c>
      <c r="C347" s="30" t="s">
        <v>42</v>
      </c>
      <c r="D347" s="14">
        <v>453199341</v>
      </c>
      <c r="E347" s="15" t="s">
        <v>534</v>
      </c>
      <c r="F347" s="16">
        <f>2118-128</f>
        <v>1990</v>
      </c>
      <c r="G347" s="16">
        <f>2118-128</f>
        <v>1990</v>
      </c>
      <c r="H347" s="17">
        <v>2021</v>
      </c>
      <c r="I347" s="17">
        <v>2022</v>
      </c>
    </row>
    <row r="348" spans="1:9" s="2" customFormat="1" ht="48.75" customHeight="1" x14ac:dyDescent="0.2">
      <c r="A348" s="13" t="s">
        <v>185</v>
      </c>
      <c r="B348" s="13" t="s">
        <v>1436</v>
      </c>
      <c r="C348" s="30" t="s">
        <v>42</v>
      </c>
      <c r="D348" s="14">
        <v>453199341</v>
      </c>
      <c r="E348" s="15" t="s">
        <v>419</v>
      </c>
      <c r="F348" s="16">
        <v>1000</v>
      </c>
      <c r="G348" s="16">
        <v>1000</v>
      </c>
      <c r="H348" s="17">
        <v>2021</v>
      </c>
      <c r="I348" s="17">
        <v>2022</v>
      </c>
    </row>
    <row r="349" spans="1:9" s="2" customFormat="1" ht="48.75" customHeight="1" x14ac:dyDescent="0.2">
      <c r="A349" s="13" t="s">
        <v>185</v>
      </c>
      <c r="B349" s="13" t="s">
        <v>1436</v>
      </c>
      <c r="C349" s="30" t="s">
        <v>42</v>
      </c>
      <c r="D349" s="14">
        <v>453199341</v>
      </c>
      <c r="E349" s="15" t="s">
        <v>525</v>
      </c>
      <c r="F349" s="16">
        <v>2500</v>
      </c>
      <c r="G349" s="16">
        <v>2500</v>
      </c>
      <c r="H349" s="17">
        <v>2021</v>
      </c>
      <c r="I349" s="17">
        <v>2022</v>
      </c>
    </row>
    <row r="350" spans="1:9" s="2" customFormat="1" ht="61.5" customHeight="1" x14ac:dyDescent="0.2">
      <c r="A350" s="13" t="s">
        <v>55</v>
      </c>
      <c r="B350" s="13" t="s">
        <v>1436</v>
      </c>
      <c r="C350" s="13" t="s">
        <v>478</v>
      </c>
      <c r="D350" s="14">
        <v>407589941</v>
      </c>
      <c r="E350" s="15" t="s">
        <v>221</v>
      </c>
      <c r="F350" s="16">
        <v>250</v>
      </c>
      <c r="G350" s="16">
        <v>250</v>
      </c>
      <c r="H350" s="17">
        <v>2021</v>
      </c>
      <c r="I350" s="17">
        <v>2022</v>
      </c>
    </row>
    <row r="351" spans="1:9" s="2" customFormat="1" ht="87" customHeight="1" x14ac:dyDescent="0.2">
      <c r="A351" s="13" t="s">
        <v>55</v>
      </c>
      <c r="B351" s="13" t="s">
        <v>1436</v>
      </c>
      <c r="C351" s="13" t="s">
        <v>467</v>
      </c>
      <c r="D351" s="14">
        <v>413854656</v>
      </c>
      <c r="E351" s="15" t="s">
        <v>221</v>
      </c>
      <c r="F351" s="16">
        <v>225</v>
      </c>
      <c r="G351" s="16">
        <v>225</v>
      </c>
      <c r="H351" s="17">
        <v>2021</v>
      </c>
      <c r="I351" s="17">
        <v>2022</v>
      </c>
    </row>
    <row r="352" spans="1:9" s="2" customFormat="1" ht="60.75" customHeight="1" x14ac:dyDescent="0.2">
      <c r="A352" s="13" t="s">
        <v>55</v>
      </c>
      <c r="B352" s="13" t="s">
        <v>1436</v>
      </c>
      <c r="C352" s="13" t="s">
        <v>59</v>
      </c>
      <c r="D352" s="14"/>
      <c r="E352" s="15" t="s">
        <v>221</v>
      </c>
      <c r="F352" s="16">
        <f>150+50</f>
        <v>200</v>
      </c>
      <c r="G352" s="16">
        <v>198.3</v>
      </c>
      <c r="H352" s="17">
        <v>2021</v>
      </c>
      <c r="I352" s="17">
        <v>2022</v>
      </c>
    </row>
    <row r="353" spans="1:9" s="2" customFormat="1" ht="42.75" customHeight="1" x14ac:dyDescent="0.2">
      <c r="A353" s="13" t="s">
        <v>55</v>
      </c>
      <c r="B353" s="13" t="s">
        <v>1436</v>
      </c>
      <c r="C353" s="13" t="s">
        <v>58</v>
      </c>
      <c r="D353" s="14">
        <v>885927427</v>
      </c>
      <c r="E353" s="15" t="s">
        <v>221</v>
      </c>
      <c r="F353" s="16">
        <v>50</v>
      </c>
      <c r="G353" s="16">
        <v>50</v>
      </c>
      <c r="H353" s="17">
        <v>2021</v>
      </c>
      <c r="I353" s="17">
        <v>2022</v>
      </c>
    </row>
    <row r="354" spans="1:9" s="2" customFormat="1" ht="42.75" customHeight="1" x14ac:dyDescent="0.2">
      <c r="A354" s="13" t="s">
        <v>55</v>
      </c>
      <c r="B354" s="13" t="s">
        <v>1436</v>
      </c>
      <c r="C354" s="13" t="s">
        <v>64</v>
      </c>
      <c r="D354" s="14">
        <v>418787404</v>
      </c>
      <c r="E354" s="15" t="s">
        <v>221</v>
      </c>
      <c r="F354" s="16">
        <v>1000</v>
      </c>
      <c r="G354" s="16">
        <v>1000</v>
      </c>
      <c r="H354" s="17">
        <v>2021</v>
      </c>
      <c r="I354" s="17">
        <v>2022</v>
      </c>
    </row>
    <row r="355" spans="1:9" s="2" customFormat="1" ht="42.75" customHeight="1" x14ac:dyDescent="0.2">
      <c r="A355" s="13" t="s">
        <v>55</v>
      </c>
      <c r="B355" s="13" t="s">
        <v>1436</v>
      </c>
      <c r="C355" s="13" t="s">
        <v>63</v>
      </c>
      <c r="D355" s="14">
        <v>417849868</v>
      </c>
      <c r="E355" s="15" t="s">
        <v>221</v>
      </c>
      <c r="F355" s="16">
        <v>70</v>
      </c>
      <c r="G355" s="16">
        <v>70</v>
      </c>
      <c r="H355" s="17">
        <v>2021</v>
      </c>
      <c r="I355" s="17">
        <v>2022</v>
      </c>
    </row>
    <row r="356" spans="1:9" s="2" customFormat="1" ht="42.75" customHeight="1" x14ac:dyDescent="0.2">
      <c r="A356" s="13" t="s">
        <v>55</v>
      </c>
      <c r="B356" s="13" t="s">
        <v>1436</v>
      </c>
      <c r="C356" s="13" t="s">
        <v>56</v>
      </c>
      <c r="D356" s="14">
        <v>456771119</v>
      </c>
      <c r="E356" s="15" t="s">
        <v>221</v>
      </c>
      <c r="F356" s="16">
        <v>200</v>
      </c>
      <c r="G356" s="16">
        <v>200</v>
      </c>
      <c r="H356" s="17">
        <v>2021</v>
      </c>
      <c r="I356" s="17">
        <v>2022</v>
      </c>
    </row>
    <row r="357" spans="1:9" s="2" customFormat="1" ht="42.75" customHeight="1" x14ac:dyDescent="0.2">
      <c r="A357" s="13" t="s">
        <v>55</v>
      </c>
      <c r="B357" s="13" t="s">
        <v>1436</v>
      </c>
      <c r="C357" s="22" t="s">
        <v>172</v>
      </c>
      <c r="D357" s="14"/>
      <c r="E357" s="15" t="s">
        <v>221</v>
      </c>
      <c r="F357" s="16">
        <v>1500</v>
      </c>
      <c r="G357" s="16">
        <v>1500</v>
      </c>
      <c r="H357" s="17">
        <v>2021</v>
      </c>
      <c r="I357" s="17">
        <v>2022</v>
      </c>
    </row>
    <row r="358" spans="1:9" s="2" customFormat="1" ht="52.5" customHeight="1" x14ac:dyDescent="0.2">
      <c r="A358" s="13" t="s">
        <v>55</v>
      </c>
      <c r="B358" s="13" t="s">
        <v>1436</v>
      </c>
      <c r="C358" s="13" t="s">
        <v>503</v>
      </c>
      <c r="D358" s="14">
        <v>408598840</v>
      </c>
      <c r="E358" s="15" t="s">
        <v>221</v>
      </c>
      <c r="F358" s="16">
        <v>400</v>
      </c>
      <c r="G358" s="16">
        <v>400</v>
      </c>
      <c r="H358" s="17">
        <v>2021</v>
      </c>
      <c r="I358" s="17">
        <v>2022</v>
      </c>
    </row>
    <row r="359" spans="1:9" s="2" customFormat="1" ht="49.5" customHeight="1" x14ac:dyDescent="0.2">
      <c r="A359" s="13" t="s">
        <v>55</v>
      </c>
      <c r="B359" s="13" t="s">
        <v>1436</v>
      </c>
      <c r="C359" s="13" t="s">
        <v>62</v>
      </c>
      <c r="D359" s="14">
        <v>876223863</v>
      </c>
      <c r="E359" s="15" t="s">
        <v>221</v>
      </c>
      <c r="F359" s="16">
        <v>150</v>
      </c>
      <c r="G359" s="16">
        <v>150</v>
      </c>
      <c r="H359" s="17">
        <v>2021</v>
      </c>
      <c r="I359" s="17">
        <v>2022</v>
      </c>
    </row>
    <row r="360" spans="1:9" s="2" customFormat="1" ht="45" customHeight="1" x14ac:dyDescent="0.2">
      <c r="A360" s="13" t="s">
        <v>55</v>
      </c>
      <c r="B360" s="13" t="s">
        <v>1436</v>
      </c>
      <c r="C360" s="22" t="s">
        <v>398</v>
      </c>
      <c r="D360" s="14">
        <v>407572125</v>
      </c>
      <c r="E360" s="15" t="s">
        <v>221</v>
      </c>
      <c r="F360" s="16">
        <v>350</v>
      </c>
      <c r="G360" s="16">
        <v>350</v>
      </c>
      <c r="H360" s="17">
        <v>2021</v>
      </c>
      <c r="I360" s="17">
        <v>2022</v>
      </c>
    </row>
    <row r="361" spans="1:9" s="2" customFormat="1" ht="45" customHeight="1" x14ac:dyDescent="0.2">
      <c r="A361" s="13" t="s">
        <v>55</v>
      </c>
      <c r="B361" s="13" t="s">
        <v>1436</v>
      </c>
      <c r="C361" s="13" t="s">
        <v>61</v>
      </c>
      <c r="D361" s="14">
        <v>871798881</v>
      </c>
      <c r="E361" s="15" t="s">
        <v>221</v>
      </c>
      <c r="F361" s="16">
        <v>500</v>
      </c>
      <c r="G361" s="16">
        <v>500</v>
      </c>
      <c r="H361" s="17">
        <v>2021</v>
      </c>
      <c r="I361" s="17">
        <v>2022</v>
      </c>
    </row>
    <row r="362" spans="1:9" s="2" customFormat="1" ht="55.5" customHeight="1" x14ac:dyDescent="0.2">
      <c r="A362" s="13" t="s">
        <v>55</v>
      </c>
      <c r="B362" s="13" t="s">
        <v>1436</v>
      </c>
      <c r="C362" s="13" t="s">
        <v>57</v>
      </c>
      <c r="D362" s="14">
        <v>899520293</v>
      </c>
      <c r="E362" s="15" t="s">
        <v>221</v>
      </c>
      <c r="F362" s="16">
        <v>120</v>
      </c>
      <c r="G362" s="16">
        <v>120</v>
      </c>
      <c r="H362" s="17">
        <v>2021</v>
      </c>
      <c r="I362" s="17">
        <v>2022</v>
      </c>
    </row>
    <row r="363" spans="1:9" s="2" customFormat="1" ht="42.75" customHeight="1" x14ac:dyDescent="0.2">
      <c r="A363" s="13" t="s">
        <v>55</v>
      </c>
      <c r="B363" s="13" t="s">
        <v>1436</v>
      </c>
      <c r="C363" s="13" t="s">
        <v>60</v>
      </c>
      <c r="D363" s="14"/>
      <c r="E363" s="15" t="s">
        <v>221</v>
      </c>
      <c r="F363" s="16">
        <v>800</v>
      </c>
      <c r="G363" s="16">
        <v>800</v>
      </c>
      <c r="H363" s="17">
        <v>2021</v>
      </c>
      <c r="I363" s="17">
        <v>2022</v>
      </c>
    </row>
    <row r="364" spans="1:9" s="2" customFormat="1" ht="42.75" customHeight="1" x14ac:dyDescent="0.2">
      <c r="A364" s="13" t="s">
        <v>65</v>
      </c>
      <c r="B364" s="13" t="s">
        <v>1436</v>
      </c>
      <c r="C364" s="13" t="s">
        <v>68</v>
      </c>
      <c r="D364" s="14">
        <v>453101450</v>
      </c>
      <c r="E364" s="15" t="s">
        <v>420</v>
      </c>
      <c r="F364" s="16">
        <v>50000</v>
      </c>
      <c r="G364" s="16">
        <v>50000</v>
      </c>
      <c r="H364" s="17">
        <v>2021</v>
      </c>
      <c r="I364" s="17">
        <v>2022</v>
      </c>
    </row>
    <row r="365" spans="1:9" s="2" customFormat="1" ht="73.5" customHeight="1" x14ac:dyDescent="0.2">
      <c r="A365" s="13" t="s">
        <v>65</v>
      </c>
      <c r="B365" s="13" t="s">
        <v>1436</v>
      </c>
      <c r="C365" s="13" t="s">
        <v>66</v>
      </c>
      <c r="D365" s="14">
        <v>830678009</v>
      </c>
      <c r="E365" s="15" t="s">
        <v>530</v>
      </c>
      <c r="F365" s="16">
        <v>20000</v>
      </c>
      <c r="G365" s="16">
        <v>20000</v>
      </c>
      <c r="H365" s="17">
        <v>2021</v>
      </c>
      <c r="I365" s="17">
        <v>2022</v>
      </c>
    </row>
    <row r="366" spans="1:9" s="2" customFormat="1" ht="45.75" customHeight="1" x14ac:dyDescent="0.2">
      <c r="A366" s="13" t="s">
        <v>65</v>
      </c>
      <c r="B366" s="13" t="s">
        <v>1436</v>
      </c>
      <c r="C366" s="13" t="s">
        <v>68</v>
      </c>
      <c r="D366" s="14">
        <v>453101450</v>
      </c>
      <c r="E366" s="15" t="s">
        <v>417</v>
      </c>
      <c r="F366" s="16">
        <v>1000</v>
      </c>
      <c r="G366" s="16">
        <v>1000</v>
      </c>
      <c r="H366" s="17">
        <v>2021</v>
      </c>
      <c r="I366" s="17">
        <v>2022</v>
      </c>
    </row>
    <row r="367" spans="1:9" s="2" customFormat="1" ht="45.75" customHeight="1" x14ac:dyDescent="0.2">
      <c r="A367" s="13" t="s">
        <v>65</v>
      </c>
      <c r="B367" s="13" t="s">
        <v>1436</v>
      </c>
      <c r="C367" s="31" t="s">
        <v>182</v>
      </c>
      <c r="D367" s="14">
        <v>430788282</v>
      </c>
      <c r="E367" s="15" t="s">
        <v>522</v>
      </c>
      <c r="F367" s="16">
        <f>18000+12000</f>
        <v>30000</v>
      </c>
      <c r="G367" s="16">
        <f>18000+12000</f>
        <v>30000</v>
      </c>
      <c r="H367" s="17">
        <v>2021</v>
      </c>
      <c r="I367" s="17">
        <v>2022</v>
      </c>
    </row>
    <row r="368" spans="1:9" s="2" customFormat="1" ht="58.5" customHeight="1" x14ac:dyDescent="0.2">
      <c r="A368" s="13" t="s">
        <v>65</v>
      </c>
      <c r="B368" s="13" t="s">
        <v>1436</v>
      </c>
      <c r="C368" s="13" t="s">
        <v>67</v>
      </c>
      <c r="D368" s="14">
        <v>656574885</v>
      </c>
      <c r="E368" s="15" t="s">
        <v>249</v>
      </c>
      <c r="F368" s="16">
        <v>11000</v>
      </c>
      <c r="G368" s="16">
        <v>11000</v>
      </c>
      <c r="H368" s="17">
        <v>2021</v>
      </c>
      <c r="I368" s="17">
        <v>2022</v>
      </c>
    </row>
    <row r="369" spans="1:9" s="2" customFormat="1" ht="45.75" customHeight="1" x14ac:dyDescent="0.2">
      <c r="A369" s="13" t="s">
        <v>65</v>
      </c>
      <c r="B369" s="13" t="s">
        <v>1436</v>
      </c>
      <c r="C369" s="13" t="s">
        <v>67</v>
      </c>
      <c r="D369" s="14">
        <v>656574885</v>
      </c>
      <c r="E369" s="15" t="s">
        <v>279</v>
      </c>
      <c r="F369" s="32">
        <v>20000</v>
      </c>
      <c r="G369" s="32">
        <v>20000</v>
      </c>
      <c r="H369" s="17">
        <v>2021</v>
      </c>
      <c r="I369" s="17">
        <v>2022</v>
      </c>
    </row>
    <row r="370" spans="1:9" s="2" customFormat="1" ht="51" customHeight="1" x14ac:dyDescent="0.2">
      <c r="A370" s="13" t="s">
        <v>65</v>
      </c>
      <c r="B370" s="13" t="s">
        <v>1436</v>
      </c>
      <c r="C370" s="13" t="s">
        <v>67</v>
      </c>
      <c r="D370" s="14">
        <v>656574885</v>
      </c>
      <c r="E370" s="15" t="s">
        <v>421</v>
      </c>
      <c r="F370" s="32">
        <v>10000</v>
      </c>
      <c r="G370" s="32">
        <v>10000</v>
      </c>
      <c r="H370" s="17">
        <v>2021</v>
      </c>
      <c r="I370" s="17">
        <v>2022</v>
      </c>
    </row>
    <row r="371" spans="1:9" s="2" customFormat="1" ht="44.25" customHeight="1" x14ac:dyDescent="0.2">
      <c r="A371" s="13" t="s">
        <v>287</v>
      </c>
      <c r="B371" s="13" t="s">
        <v>1436</v>
      </c>
      <c r="C371" s="13" t="s">
        <v>68</v>
      </c>
      <c r="D371" s="14">
        <v>453101450</v>
      </c>
      <c r="E371" s="15" t="s">
        <v>422</v>
      </c>
      <c r="F371" s="16">
        <v>5600</v>
      </c>
      <c r="G371" s="16">
        <v>5598</v>
      </c>
      <c r="H371" s="17">
        <v>2021</v>
      </c>
      <c r="I371" s="17">
        <v>2022</v>
      </c>
    </row>
    <row r="372" spans="1:9" s="2" customFormat="1" ht="51.75" customHeight="1" x14ac:dyDescent="0.2">
      <c r="A372" s="19" t="s">
        <v>287</v>
      </c>
      <c r="B372" s="13" t="s">
        <v>1436</v>
      </c>
      <c r="C372" s="19" t="s">
        <v>1231</v>
      </c>
      <c r="D372" s="14">
        <v>666894004</v>
      </c>
      <c r="E372" s="19" t="s">
        <v>1223</v>
      </c>
      <c r="F372" s="16">
        <v>1500</v>
      </c>
      <c r="G372" s="16">
        <v>1500</v>
      </c>
      <c r="H372" s="17">
        <v>2021</v>
      </c>
      <c r="I372" s="17">
        <v>2022</v>
      </c>
    </row>
    <row r="373" spans="1:9" s="2" customFormat="1" ht="83.25" customHeight="1" x14ac:dyDescent="0.2">
      <c r="A373" s="13" t="s">
        <v>70</v>
      </c>
      <c r="B373" s="13" t="s">
        <v>1436</v>
      </c>
      <c r="C373" s="20" t="s">
        <v>871</v>
      </c>
      <c r="D373" s="14">
        <v>458972821</v>
      </c>
      <c r="E373" s="15" t="s">
        <v>1533</v>
      </c>
      <c r="F373" s="16">
        <v>1000</v>
      </c>
      <c r="G373" s="16">
        <v>1000</v>
      </c>
      <c r="H373" s="17">
        <v>2021</v>
      </c>
      <c r="I373" s="17">
        <v>2022</v>
      </c>
    </row>
    <row r="374" spans="1:9" s="2" customFormat="1" ht="73.5" customHeight="1" x14ac:dyDescent="0.2">
      <c r="A374" s="13" t="s">
        <v>70</v>
      </c>
      <c r="B374" s="13" t="s">
        <v>1436</v>
      </c>
      <c r="C374" s="19" t="s">
        <v>1191</v>
      </c>
      <c r="D374" s="14">
        <v>727384687</v>
      </c>
      <c r="E374" s="15" t="s">
        <v>1192</v>
      </c>
      <c r="F374" s="16">
        <v>2000</v>
      </c>
      <c r="G374" s="16">
        <v>2000</v>
      </c>
      <c r="H374" s="17">
        <v>2021</v>
      </c>
      <c r="I374" s="17">
        <v>2022</v>
      </c>
    </row>
    <row r="375" spans="1:9" s="2" customFormat="1" ht="44.25" customHeight="1" x14ac:dyDescent="0.2">
      <c r="A375" s="13" t="s">
        <v>70</v>
      </c>
      <c r="B375" s="13" t="s">
        <v>1436</v>
      </c>
      <c r="C375" s="20" t="s">
        <v>1189</v>
      </c>
      <c r="D375" s="14">
        <v>508705513</v>
      </c>
      <c r="E375" s="15" t="s">
        <v>1190</v>
      </c>
      <c r="F375" s="16">
        <v>5000</v>
      </c>
      <c r="G375" s="16">
        <v>5000</v>
      </c>
      <c r="H375" s="17">
        <v>2021</v>
      </c>
      <c r="I375" s="17">
        <v>2022</v>
      </c>
    </row>
    <row r="376" spans="1:9" s="2" customFormat="1" ht="57" customHeight="1" x14ac:dyDescent="0.2">
      <c r="A376" s="13" t="s">
        <v>70</v>
      </c>
      <c r="B376" s="13" t="s">
        <v>1436</v>
      </c>
      <c r="C376" s="19" t="s">
        <v>1049</v>
      </c>
      <c r="D376" s="14">
        <v>762833338</v>
      </c>
      <c r="E376" s="15" t="s">
        <v>1188</v>
      </c>
      <c r="F376" s="16">
        <v>5000</v>
      </c>
      <c r="G376" s="16">
        <v>5000</v>
      </c>
      <c r="H376" s="17">
        <v>2021</v>
      </c>
      <c r="I376" s="17">
        <v>2022</v>
      </c>
    </row>
    <row r="377" spans="1:9" s="2" customFormat="1" ht="70.5" customHeight="1" x14ac:dyDescent="0.2">
      <c r="A377" s="13" t="s">
        <v>70</v>
      </c>
      <c r="B377" s="13" t="s">
        <v>1436</v>
      </c>
      <c r="C377" s="20" t="s">
        <v>1186</v>
      </c>
      <c r="D377" s="14">
        <v>408213315</v>
      </c>
      <c r="E377" s="15" t="s">
        <v>1187</v>
      </c>
      <c r="F377" s="16">
        <v>1000</v>
      </c>
      <c r="G377" s="16">
        <v>1000</v>
      </c>
      <c r="H377" s="17">
        <v>2021</v>
      </c>
      <c r="I377" s="17">
        <v>2022</v>
      </c>
    </row>
    <row r="378" spans="1:9" s="2" customFormat="1" ht="50.25" customHeight="1" x14ac:dyDescent="0.2">
      <c r="A378" s="13" t="s">
        <v>70</v>
      </c>
      <c r="B378" s="13" t="s">
        <v>1436</v>
      </c>
      <c r="C378" s="20" t="s">
        <v>1184</v>
      </c>
      <c r="D378" s="14">
        <v>475930894</v>
      </c>
      <c r="E378" s="15" t="s">
        <v>1510</v>
      </c>
      <c r="F378" s="16">
        <v>1000</v>
      </c>
      <c r="G378" s="16">
        <v>1000</v>
      </c>
      <c r="H378" s="17">
        <v>2021</v>
      </c>
      <c r="I378" s="17">
        <v>2022</v>
      </c>
    </row>
    <row r="379" spans="1:9" s="2" customFormat="1" ht="48" customHeight="1" x14ac:dyDescent="0.2">
      <c r="A379" s="13" t="s">
        <v>70</v>
      </c>
      <c r="B379" s="13" t="s">
        <v>1436</v>
      </c>
      <c r="C379" s="20" t="s">
        <v>1184</v>
      </c>
      <c r="D379" s="14">
        <v>475930894</v>
      </c>
      <c r="E379" s="15" t="s">
        <v>1185</v>
      </c>
      <c r="F379" s="16">
        <v>5000</v>
      </c>
      <c r="G379" s="16">
        <v>5000</v>
      </c>
      <c r="H379" s="17">
        <v>2021</v>
      </c>
      <c r="I379" s="17">
        <v>2022</v>
      </c>
    </row>
    <row r="380" spans="1:9" s="2" customFormat="1" ht="45.75" customHeight="1" x14ac:dyDescent="0.2">
      <c r="A380" s="13" t="s">
        <v>70</v>
      </c>
      <c r="B380" s="13" t="s">
        <v>1436</v>
      </c>
      <c r="C380" s="20" t="s">
        <v>547</v>
      </c>
      <c r="D380" s="14">
        <v>475540817</v>
      </c>
      <c r="E380" s="15" t="s">
        <v>1183</v>
      </c>
      <c r="F380" s="16">
        <v>2980</v>
      </c>
      <c r="G380" s="16">
        <v>2980</v>
      </c>
      <c r="H380" s="17">
        <v>2021</v>
      </c>
      <c r="I380" s="17">
        <v>2022</v>
      </c>
    </row>
    <row r="381" spans="1:9" s="2" customFormat="1" ht="66" customHeight="1" x14ac:dyDescent="0.2">
      <c r="A381" s="13" t="s">
        <v>70</v>
      </c>
      <c r="B381" s="13" t="s">
        <v>1436</v>
      </c>
      <c r="C381" s="20" t="s">
        <v>1181</v>
      </c>
      <c r="D381" s="14">
        <v>206737880</v>
      </c>
      <c r="E381" s="15" t="s">
        <v>1182</v>
      </c>
      <c r="F381" s="16">
        <v>2980</v>
      </c>
      <c r="G381" s="16">
        <v>2980</v>
      </c>
      <c r="H381" s="17">
        <v>2021</v>
      </c>
      <c r="I381" s="17">
        <v>2022</v>
      </c>
    </row>
    <row r="382" spans="1:9" s="2" customFormat="1" ht="41.25" customHeight="1" x14ac:dyDescent="0.2">
      <c r="A382" s="13" t="s">
        <v>70</v>
      </c>
      <c r="B382" s="13" t="s">
        <v>1436</v>
      </c>
      <c r="C382" s="20" t="s">
        <v>1179</v>
      </c>
      <c r="D382" s="14">
        <v>478526338</v>
      </c>
      <c r="E382" s="15" t="s">
        <v>1180</v>
      </c>
      <c r="F382" s="16">
        <v>2700</v>
      </c>
      <c r="G382" s="16">
        <v>2700</v>
      </c>
      <c r="H382" s="17">
        <v>2021</v>
      </c>
      <c r="I382" s="17">
        <v>2022</v>
      </c>
    </row>
    <row r="383" spans="1:9" s="2" customFormat="1" ht="45.75" customHeight="1" x14ac:dyDescent="0.2">
      <c r="A383" s="13" t="s">
        <v>70</v>
      </c>
      <c r="B383" s="13" t="s">
        <v>1436</v>
      </c>
      <c r="C383" s="20" t="s">
        <v>1177</v>
      </c>
      <c r="D383" s="14">
        <v>422617419</v>
      </c>
      <c r="E383" s="15" t="s">
        <v>1178</v>
      </c>
      <c r="F383" s="16">
        <v>3000</v>
      </c>
      <c r="G383" s="16">
        <v>3000</v>
      </c>
      <c r="H383" s="17">
        <v>2021</v>
      </c>
      <c r="I383" s="17">
        <v>2022</v>
      </c>
    </row>
    <row r="384" spans="1:9" s="2" customFormat="1" ht="46.5" customHeight="1" x14ac:dyDescent="0.2">
      <c r="A384" s="13" t="s">
        <v>70</v>
      </c>
      <c r="B384" s="13" t="s">
        <v>1436</v>
      </c>
      <c r="C384" s="20" t="s">
        <v>162</v>
      </c>
      <c r="D384" s="14">
        <v>818714939</v>
      </c>
      <c r="E384" s="15" t="s">
        <v>1176</v>
      </c>
      <c r="F384" s="16">
        <v>2500</v>
      </c>
      <c r="G384" s="16">
        <v>2500</v>
      </c>
      <c r="H384" s="17">
        <v>2021</v>
      </c>
      <c r="I384" s="17">
        <v>2022</v>
      </c>
    </row>
    <row r="385" spans="1:9" s="2" customFormat="1" ht="46.5" customHeight="1" x14ac:dyDescent="0.2">
      <c r="A385" s="13" t="s">
        <v>70</v>
      </c>
      <c r="B385" s="13" t="s">
        <v>1436</v>
      </c>
      <c r="C385" s="20" t="s">
        <v>1174</v>
      </c>
      <c r="D385" s="14">
        <v>896313949</v>
      </c>
      <c r="E385" s="15" t="s">
        <v>1175</v>
      </c>
      <c r="F385" s="16">
        <v>3000</v>
      </c>
      <c r="G385" s="16">
        <v>3000</v>
      </c>
      <c r="H385" s="17">
        <v>2021</v>
      </c>
      <c r="I385" s="17">
        <v>2022</v>
      </c>
    </row>
    <row r="386" spans="1:9" s="2" customFormat="1" ht="130.5" customHeight="1" x14ac:dyDescent="0.2">
      <c r="A386" s="13" t="s">
        <v>70</v>
      </c>
      <c r="B386" s="13" t="s">
        <v>1436</v>
      </c>
      <c r="C386" s="19" t="s">
        <v>1173</v>
      </c>
      <c r="D386" s="14">
        <v>431815591</v>
      </c>
      <c r="E386" s="15" t="s">
        <v>1498</v>
      </c>
      <c r="F386" s="16">
        <v>4000</v>
      </c>
      <c r="G386" s="16">
        <v>4000</v>
      </c>
      <c r="H386" s="17">
        <v>2021</v>
      </c>
      <c r="I386" s="17">
        <v>2022</v>
      </c>
    </row>
    <row r="387" spans="1:9" s="2" customFormat="1" ht="49.5" customHeight="1" x14ac:dyDescent="0.2">
      <c r="A387" s="13" t="s">
        <v>70</v>
      </c>
      <c r="B387" s="13" t="s">
        <v>1436</v>
      </c>
      <c r="C387" s="20" t="s">
        <v>792</v>
      </c>
      <c r="D387" s="14">
        <v>816556688</v>
      </c>
      <c r="E387" s="15" t="s">
        <v>1172</v>
      </c>
      <c r="F387" s="16">
        <v>4500</v>
      </c>
      <c r="G387" s="16">
        <v>4500</v>
      </c>
      <c r="H387" s="17">
        <v>2021</v>
      </c>
      <c r="I387" s="17">
        <v>2022</v>
      </c>
    </row>
    <row r="388" spans="1:9" s="2" customFormat="1" ht="87.75" customHeight="1" x14ac:dyDescent="0.2">
      <c r="A388" s="13" t="s">
        <v>70</v>
      </c>
      <c r="B388" s="13" t="s">
        <v>1436</v>
      </c>
      <c r="C388" s="20" t="s">
        <v>552</v>
      </c>
      <c r="D388" s="14">
        <v>628538422</v>
      </c>
      <c r="E388" s="15" t="s">
        <v>1171</v>
      </c>
      <c r="F388" s="16">
        <v>3000</v>
      </c>
      <c r="G388" s="16">
        <v>3000</v>
      </c>
      <c r="H388" s="17">
        <v>2021</v>
      </c>
      <c r="I388" s="17">
        <v>2022</v>
      </c>
    </row>
    <row r="389" spans="1:9" s="2" customFormat="1" ht="65.25" customHeight="1" x14ac:dyDescent="0.2">
      <c r="A389" s="13" t="s">
        <v>70</v>
      </c>
      <c r="B389" s="13" t="s">
        <v>1436</v>
      </c>
      <c r="C389" s="20" t="s">
        <v>550</v>
      </c>
      <c r="D389" s="14">
        <v>419564491</v>
      </c>
      <c r="E389" s="15" t="s">
        <v>1511</v>
      </c>
      <c r="F389" s="16">
        <v>5000</v>
      </c>
      <c r="G389" s="16">
        <v>5000</v>
      </c>
      <c r="H389" s="17">
        <v>2021</v>
      </c>
      <c r="I389" s="17">
        <v>2022</v>
      </c>
    </row>
    <row r="390" spans="1:9" s="2" customFormat="1" ht="42.75" customHeight="1" x14ac:dyDescent="0.2">
      <c r="A390" s="13" t="s">
        <v>70</v>
      </c>
      <c r="B390" s="13" t="s">
        <v>1436</v>
      </c>
      <c r="C390" s="20" t="s">
        <v>548</v>
      </c>
      <c r="D390" s="14">
        <v>472452257</v>
      </c>
      <c r="E390" s="15" t="s">
        <v>1512</v>
      </c>
      <c r="F390" s="16">
        <v>2980</v>
      </c>
      <c r="G390" s="16">
        <v>2980</v>
      </c>
      <c r="H390" s="17">
        <v>2021</v>
      </c>
      <c r="I390" s="17">
        <v>2022</v>
      </c>
    </row>
    <row r="391" spans="1:9" s="2" customFormat="1" ht="46.5" customHeight="1" x14ac:dyDescent="0.2">
      <c r="A391" s="13" t="s">
        <v>70</v>
      </c>
      <c r="B391" s="13" t="s">
        <v>1436</v>
      </c>
      <c r="C391" s="20" t="s">
        <v>1169</v>
      </c>
      <c r="D391" s="14"/>
      <c r="E391" s="15" t="s">
        <v>1170</v>
      </c>
      <c r="F391" s="16">
        <v>2000</v>
      </c>
      <c r="G391" s="16">
        <v>2000</v>
      </c>
      <c r="H391" s="17">
        <v>2021</v>
      </c>
      <c r="I391" s="17">
        <v>2022</v>
      </c>
    </row>
    <row r="392" spans="1:9" s="2" customFormat="1" ht="45.75" customHeight="1" x14ac:dyDescent="0.2">
      <c r="A392" s="13" t="s">
        <v>70</v>
      </c>
      <c r="B392" s="13" t="s">
        <v>1436</v>
      </c>
      <c r="C392" s="20" t="s">
        <v>1167</v>
      </c>
      <c r="D392" s="14"/>
      <c r="E392" s="15" t="s">
        <v>1168</v>
      </c>
      <c r="F392" s="16">
        <v>1750</v>
      </c>
      <c r="G392" s="16">
        <v>1750</v>
      </c>
      <c r="H392" s="17">
        <v>2021</v>
      </c>
      <c r="I392" s="17">
        <v>2022</v>
      </c>
    </row>
    <row r="393" spans="1:9" s="2" customFormat="1" ht="44.25" customHeight="1" x14ac:dyDescent="0.2">
      <c r="A393" s="13" t="s">
        <v>70</v>
      </c>
      <c r="B393" s="13" t="s">
        <v>1436</v>
      </c>
      <c r="C393" s="20" t="s">
        <v>396</v>
      </c>
      <c r="D393" s="14">
        <v>633894307</v>
      </c>
      <c r="E393" s="15" t="s">
        <v>1513</v>
      </c>
      <c r="F393" s="16">
        <v>10000</v>
      </c>
      <c r="G393" s="16">
        <v>10000</v>
      </c>
      <c r="H393" s="17">
        <v>2021</v>
      </c>
      <c r="I393" s="17">
        <v>2022</v>
      </c>
    </row>
    <row r="394" spans="1:9" s="2" customFormat="1" ht="46.5" customHeight="1" x14ac:dyDescent="0.2">
      <c r="A394" s="13" t="s">
        <v>70</v>
      </c>
      <c r="B394" s="13" t="s">
        <v>1436</v>
      </c>
      <c r="C394" s="20" t="s">
        <v>1165</v>
      </c>
      <c r="D394" s="14">
        <v>431462136</v>
      </c>
      <c r="E394" s="15" t="s">
        <v>1166</v>
      </c>
      <c r="F394" s="16">
        <v>2980</v>
      </c>
      <c r="G394" s="16">
        <v>2980</v>
      </c>
      <c r="H394" s="17">
        <v>2021</v>
      </c>
      <c r="I394" s="17">
        <v>2022</v>
      </c>
    </row>
    <row r="395" spans="1:9" s="2" customFormat="1" ht="86.25" customHeight="1" x14ac:dyDescent="0.2">
      <c r="A395" s="13" t="s">
        <v>70</v>
      </c>
      <c r="B395" s="13" t="s">
        <v>1436</v>
      </c>
      <c r="C395" s="20" t="s">
        <v>366</v>
      </c>
      <c r="D395" s="14">
        <v>457705188</v>
      </c>
      <c r="E395" s="15" t="s">
        <v>1164</v>
      </c>
      <c r="F395" s="16">
        <v>3000</v>
      </c>
      <c r="G395" s="16">
        <v>3000</v>
      </c>
      <c r="H395" s="17">
        <v>2021</v>
      </c>
      <c r="I395" s="17">
        <v>2022</v>
      </c>
    </row>
    <row r="396" spans="1:9" s="2" customFormat="1" ht="102.75" customHeight="1" x14ac:dyDescent="0.2">
      <c r="A396" s="13" t="s">
        <v>70</v>
      </c>
      <c r="B396" s="13" t="s">
        <v>1436</v>
      </c>
      <c r="C396" s="20" t="s">
        <v>620</v>
      </c>
      <c r="D396" s="14">
        <v>456197136</v>
      </c>
      <c r="E396" s="15" t="s">
        <v>1497</v>
      </c>
      <c r="F396" s="16">
        <v>3000</v>
      </c>
      <c r="G396" s="16">
        <v>3000</v>
      </c>
      <c r="H396" s="17">
        <v>2021</v>
      </c>
      <c r="I396" s="17">
        <v>2022</v>
      </c>
    </row>
    <row r="397" spans="1:9" s="2" customFormat="1" ht="61.5" customHeight="1" x14ac:dyDescent="0.2">
      <c r="A397" s="13" t="s">
        <v>70</v>
      </c>
      <c r="B397" s="13" t="s">
        <v>1436</v>
      </c>
      <c r="C397" s="20" t="s">
        <v>177</v>
      </c>
      <c r="D397" s="14">
        <v>429412466</v>
      </c>
      <c r="E397" s="15" t="s">
        <v>1514</v>
      </c>
      <c r="F397" s="16">
        <v>1500</v>
      </c>
      <c r="G397" s="16">
        <v>1500</v>
      </c>
      <c r="H397" s="17">
        <v>2021</v>
      </c>
      <c r="I397" s="17">
        <v>2022</v>
      </c>
    </row>
    <row r="398" spans="1:9" s="2" customFormat="1" ht="73.5" customHeight="1" x14ac:dyDescent="0.2">
      <c r="A398" s="13" t="s">
        <v>70</v>
      </c>
      <c r="B398" s="13" t="s">
        <v>1436</v>
      </c>
      <c r="C398" s="20" t="s">
        <v>160</v>
      </c>
      <c r="D398" s="14">
        <v>540742336</v>
      </c>
      <c r="E398" s="15" t="s">
        <v>1515</v>
      </c>
      <c r="F398" s="16">
        <v>4730</v>
      </c>
      <c r="G398" s="16">
        <v>4730</v>
      </c>
      <c r="H398" s="17">
        <v>2021</v>
      </c>
      <c r="I398" s="17">
        <v>2022</v>
      </c>
    </row>
    <row r="399" spans="1:9" s="2" customFormat="1" ht="45" customHeight="1" x14ac:dyDescent="0.2">
      <c r="A399" s="13" t="s">
        <v>70</v>
      </c>
      <c r="B399" s="13" t="s">
        <v>1436</v>
      </c>
      <c r="C399" s="20" t="s">
        <v>396</v>
      </c>
      <c r="D399" s="14">
        <v>633894307</v>
      </c>
      <c r="E399" s="15" t="s">
        <v>1161</v>
      </c>
      <c r="F399" s="16">
        <v>5000</v>
      </c>
      <c r="G399" s="16">
        <v>5000</v>
      </c>
      <c r="H399" s="17">
        <v>2021</v>
      </c>
      <c r="I399" s="17">
        <v>2022</v>
      </c>
    </row>
    <row r="400" spans="1:9" s="2" customFormat="1" ht="49.5" customHeight="1" x14ac:dyDescent="0.2">
      <c r="A400" s="13" t="s">
        <v>70</v>
      </c>
      <c r="B400" s="13" t="s">
        <v>1436</v>
      </c>
      <c r="C400" s="22" t="s">
        <v>69</v>
      </c>
      <c r="D400" s="14">
        <v>419499264</v>
      </c>
      <c r="E400" s="15" t="s">
        <v>260</v>
      </c>
      <c r="F400" s="16">
        <v>474500</v>
      </c>
      <c r="G400" s="16">
        <v>474500</v>
      </c>
      <c r="H400" s="17">
        <v>2021</v>
      </c>
      <c r="I400" s="17">
        <v>2022</v>
      </c>
    </row>
    <row r="401" spans="1:9" s="2" customFormat="1" ht="72" customHeight="1" x14ac:dyDescent="0.2">
      <c r="A401" s="13" t="s">
        <v>1064</v>
      </c>
      <c r="B401" s="13" t="s">
        <v>1436</v>
      </c>
      <c r="C401" s="20" t="s">
        <v>1268</v>
      </c>
      <c r="D401" s="14">
        <v>437821079</v>
      </c>
      <c r="E401" s="15" t="s">
        <v>1269</v>
      </c>
      <c r="F401" s="16">
        <v>1200</v>
      </c>
      <c r="G401" s="16">
        <v>1200</v>
      </c>
      <c r="H401" s="17">
        <v>2021</v>
      </c>
      <c r="I401" s="17">
        <v>2022</v>
      </c>
    </row>
    <row r="402" spans="1:9" s="2" customFormat="1" ht="59.25" customHeight="1" x14ac:dyDescent="0.2">
      <c r="A402" s="13" t="s">
        <v>1064</v>
      </c>
      <c r="B402" s="13" t="s">
        <v>1436</v>
      </c>
      <c r="C402" s="20" t="s">
        <v>1299</v>
      </c>
      <c r="D402" s="14">
        <v>672697374</v>
      </c>
      <c r="E402" s="15" t="s">
        <v>1300</v>
      </c>
      <c r="F402" s="16">
        <v>5000</v>
      </c>
      <c r="G402" s="16">
        <v>5000</v>
      </c>
      <c r="H402" s="17">
        <v>2021</v>
      </c>
      <c r="I402" s="17">
        <v>2022</v>
      </c>
    </row>
    <row r="403" spans="1:9" s="2" customFormat="1" ht="45" customHeight="1" x14ac:dyDescent="0.2">
      <c r="A403" s="13" t="s">
        <v>1064</v>
      </c>
      <c r="B403" s="13" t="s">
        <v>1436</v>
      </c>
      <c r="C403" s="19" t="s">
        <v>1062</v>
      </c>
      <c r="D403" s="14">
        <v>691771039</v>
      </c>
      <c r="E403" s="15" t="s">
        <v>1063</v>
      </c>
      <c r="F403" s="16">
        <v>15000</v>
      </c>
      <c r="G403" s="16">
        <v>15000</v>
      </c>
      <c r="H403" s="17">
        <v>2021</v>
      </c>
      <c r="I403" s="17">
        <v>2022</v>
      </c>
    </row>
    <row r="404" spans="1:9" s="2" customFormat="1" ht="57" customHeight="1" x14ac:dyDescent="0.2">
      <c r="A404" s="13" t="s">
        <v>708</v>
      </c>
      <c r="B404" s="13" t="s">
        <v>1436</v>
      </c>
      <c r="C404" s="13" t="s">
        <v>709</v>
      </c>
      <c r="D404" s="14"/>
      <c r="E404" s="15" t="s">
        <v>1448</v>
      </c>
      <c r="F404" s="16">
        <v>5000</v>
      </c>
      <c r="G404" s="16">
        <v>5000</v>
      </c>
      <c r="H404" s="17">
        <v>2021</v>
      </c>
      <c r="I404" s="17">
        <v>2022</v>
      </c>
    </row>
    <row r="405" spans="1:9" s="2" customFormat="1" ht="45.75" customHeight="1" x14ac:dyDescent="0.2">
      <c r="A405" s="13" t="s">
        <v>71</v>
      </c>
      <c r="B405" s="13" t="s">
        <v>1436</v>
      </c>
      <c r="C405" s="20" t="s">
        <v>25</v>
      </c>
      <c r="D405" s="14">
        <v>843724212</v>
      </c>
      <c r="E405" s="15" t="s">
        <v>1149</v>
      </c>
      <c r="F405" s="16">
        <v>10640</v>
      </c>
      <c r="G405" s="16">
        <v>10640</v>
      </c>
      <c r="H405" s="17">
        <v>2021</v>
      </c>
      <c r="I405" s="17">
        <v>2022</v>
      </c>
    </row>
    <row r="406" spans="1:9" s="2" customFormat="1" ht="59.25" customHeight="1" x14ac:dyDescent="0.2">
      <c r="A406" s="13" t="s">
        <v>71</v>
      </c>
      <c r="B406" s="13" t="s">
        <v>1436</v>
      </c>
      <c r="C406" s="20" t="s">
        <v>25</v>
      </c>
      <c r="D406" s="14">
        <v>843724212</v>
      </c>
      <c r="E406" s="15" t="s">
        <v>1336</v>
      </c>
      <c r="F406" s="16">
        <v>20000</v>
      </c>
      <c r="G406" s="16">
        <v>20000</v>
      </c>
      <c r="H406" s="17">
        <v>2021</v>
      </c>
      <c r="I406" s="17">
        <v>2022</v>
      </c>
    </row>
    <row r="407" spans="1:9" s="2" customFormat="1" ht="76.5" customHeight="1" x14ac:dyDescent="0.2">
      <c r="A407" s="13" t="s">
        <v>71</v>
      </c>
      <c r="B407" s="13" t="s">
        <v>1436</v>
      </c>
      <c r="C407" s="19" t="s">
        <v>392</v>
      </c>
      <c r="D407" s="14">
        <v>764381477</v>
      </c>
      <c r="E407" s="15" t="s">
        <v>1334</v>
      </c>
      <c r="F407" s="16">
        <v>25000</v>
      </c>
      <c r="G407" s="16">
        <v>25000</v>
      </c>
      <c r="H407" s="17">
        <v>2021</v>
      </c>
      <c r="I407" s="17">
        <v>2022</v>
      </c>
    </row>
    <row r="408" spans="1:9" s="2" customFormat="1" ht="58.5" customHeight="1" x14ac:dyDescent="0.2">
      <c r="A408" s="13" t="s">
        <v>71</v>
      </c>
      <c r="B408" s="13" t="s">
        <v>1436</v>
      </c>
      <c r="C408" s="20" t="s">
        <v>1325</v>
      </c>
      <c r="D408" s="14">
        <v>431844988</v>
      </c>
      <c r="E408" s="15" t="s">
        <v>1326</v>
      </c>
      <c r="F408" s="16">
        <v>60999</v>
      </c>
      <c r="G408" s="16">
        <v>60999</v>
      </c>
      <c r="H408" s="17">
        <v>2021</v>
      </c>
      <c r="I408" s="17">
        <v>2022</v>
      </c>
    </row>
    <row r="409" spans="1:9" s="2" customFormat="1" ht="48" customHeight="1" x14ac:dyDescent="0.2">
      <c r="A409" s="13" t="s">
        <v>71</v>
      </c>
      <c r="B409" s="13" t="s">
        <v>1436</v>
      </c>
      <c r="C409" s="20" t="s">
        <v>1327</v>
      </c>
      <c r="D409" s="14">
        <v>464782923</v>
      </c>
      <c r="E409" s="15" t="s">
        <v>260</v>
      </c>
      <c r="F409" s="16">
        <v>10000</v>
      </c>
      <c r="G409" s="16">
        <v>10000</v>
      </c>
      <c r="H409" s="17">
        <v>2021</v>
      </c>
      <c r="I409" s="17">
        <v>2022</v>
      </c>
    </row>
    <row r="410" spans="1:9" s="2" customFormat="1" ht="68.25" customHeight="1" x14ac:dyDescent="0.2">
      <c r="A410" s="13" t="s">
        <v>71</v>
      </c>
      <c r="B410" s="13" t="s">
        <v>1436</v>
      </c>
      <c r="C410" s="20" t="s">
        <v>164</v>
      </c>
      <c r="D410" s="14">
        <v>408695444</v>
      </c>
      <c r="E410" s="15" t="s">
        <v>1328</v>
      </c>
      <c r="F410" s="16">
        <v>600</v>
      </c>
      <c r="G410" s="16">
        <v>600</v>
      </c>
      <c r="H410" s="17">
        <v>2021</v>
      </c>
      <c r="I410" s="17">
        <v>2022</v>
      </c>
    </row>
    <row r="411" spans="1:9" s="2" customFormat="1" ht="100.5" customHeight="1" x14ac:dyDescent="0.2">
      <c r="A411" s="13" t="s">
        <v>71</v>
      </c>
      <c r="B411" s="13" t="s">
        <v>1436</v>
      </c>
      <c r="C411" s="20" t="s">
        <v>25</v>
      </c>
      <c r="D411" s="14">
        <v>843724212</v>
      </c>
      <c r="E411" s="15" t="s">
        <v>1259</v>
      </c>
      <c r="F411" s="16">
        <v>50000</v>
      </c>
      <c r="G411" s="16">
        <v>50000</v>
      </c>
      <c r="H411" s="17">
        <v>2021</v>
      </c>
      <c r="I411" s="17">
        <v>2022</v>
      </c>
    </row>
    <row r="412" spans="1:9" s="2" customFormat="1" ht="62.25" customHeight="1" x14ac:dyDescent="0.2">
      <c r="A412" s="13" t="s">
        <v>71</v>
      </c>
      <c r="B412" s="13" t="s">
        <v>1436</v>
      </c>
      <c r="C412" s="20" t="s">
        <v>1204</v>
      </c>
      <c r="D412" s="14">
        <v>822282757</v>
      </c>
      <c r="E412" s="15" t="s">
        <v>1205</v>
      </c>
      <c r="F412" s="16">
        <v>10000</v>
      </c>
      <c r="G412" s="16">
        <v>10000</v>
      </c>
      <c r="H412" s="17">
        <v>2021</v>
      </c>
      <c r="I412" s="17">
        <v>2022</v>
      </c>
    </row>
    <row r="413" spans="1:9" s="2" customFormat="1" ht="75.75" customHeight="1" x14ac:dyDescent="0.2">
      <c r="A413" s="13" t="s">
        <v>71</v>
      </c>
      <c r="B413" s="13" t="s">
        <v>1436</v>
      </c>
      <c r="C413" s="20" t="s">
        <v>74</v>
      </c>
      <c r="D413" s="14">
        <v>460977058</v>
      </c>
      <c r="E413" s="15" t="s">
        <v>1163</v>
      </c>
      <c r="F413" s="16">
        <v>3000</v>
      </c>
      <c r="G413" s="16">
        <v>3000</v>
      </c>
      <c r="H413" s="17">
        <v>2021</v>
      </c>
      <c r="I413" s="17">
        <v>2022</v>
      </c>
    </row>
    <row r="414" spans="1:9" s="2" customFormat="1" ht="48.75" customHeight="1" x14ac:dyDescent="0.2">
      <c r="A414" s="13" t="s">
        <v>71</v>
      </c>
      <c r="B414" s="13" t="s">
        <v>1436</v>
      </c>
      <c r="C414" s="19" t="s">
        <v>872</v>
      </c>
      <c r="D414" s="14">
        <v>629684111</v>
      </c>
      <c r="E414" s="15" t="s">
        <v>873</v>
      </c>
      <c r="F414" s="16">
        <v>3500</v>
      </c>
      <c r="G414" s="16">
        <v>3500</v>
      </c>
      <c r="H414" s="17">
        <v>2021</v>
      </c>
      <c r="I414" s="17">
        <v>2022</v>
      </c>
    </row>
    <row r="415" spans="1:9" s="2" customFormat="1" ht="45.75" customHeight="1" x14ac:dyDescent="0.2">
      <c r="A415" s="13" t="s">
        <v>71</v>
      </c>
      <c r="B415" s="13" t="s">
        <v>1436</v>
      </c>
      <c r="C415" s="20" t="s">
        <v>1095</v>
      </c>
      <c r="D415" s="14">
        <v>443265452</v>
      </c>
      <c r="E415" s="15" t="s">
        <v>1140</v>
      </c>
      <c r="F415" s="16">
        <v>5000</v>
      </c>
      <c r="G415" s="16">
        <v>5000</v>
      </c>
      <c r="H415" s="17">
        <v>2021</v>
      </c>
      <c r="I415" s="17">
        <v>2022</v>
      </c>
    </row>
    <row r="416" spans="1:9" s="2" customFormat="1" ht="98.25" customHeight="1" x14ac:dyDescent="0.2">
      <c r="A416" s="13" t="s">
        <v>71</v>
      </c>
      <c r="B416" s="13" t="s">
        <v>1436</v>
      </c>
      <c r="C416" s="19" t="s">
        <v>1129</v>
      </c>
      <c r="D416" s="14">
        <v>757800325</v>
      </c>
      <c r="E416" s="15" t="s">
        <v>1128</v>
      </c>
      <c r="F416" s="16">
        <v>625</v>
      </c>
      <c r="G416" s="16">
        <v>625</v>
      </c>
      <c r="H416" s="17">
        <v>2021</v>
      </c>
      <c r="I416" s="17">
        <v>2022</v>
      </c>
    </row>
    <row r="417" spans="1:9" s="2" customFormat="1" ht="48.75" customHeight="1" x14ac:dyDescent="0.2">
      <c r="A417" s="13" t="s">
        <v>71</v>
      </c>
      <c r="B417" s="13" t="s">
        <v>1436</v>
      </c>
      <c r="C417" s="20" t="s">
        <v>123</v>
      </c>
      <c r="D417" s="14">
        <v>437722594</v>
      </c>
      <c r="E417" s="15" t="s">
        <v>1121</v>
      </c>
      <c r="F417" s="16">
        <v>10000</v>
      </c>
      <c r="G417" s="16">
        <v>10000</v>
      </c>
      <c r="H417" s="17">
        <v>2021</v>
      </c>
      <c r="I417" s="17">
        <v>2022</v>
      </c>
    </row>
    <row r="418" spans="1:9" s="2" customFormat="1" ht="108.75" customHeight="1" x14ac:dyDescent="0.2">
      <c r="A418" s="13" t="s">
        <v>71</v>
      </c>
      <c r="B418" s="13" t="s">
        <v>1436</v>
      </c>
      <c r="C418" s="20" t="s">
        <v>732</v>
      </c>
      <c r="D418" s="14">
        <v>407626464</v>
      </c>
      <c r="E418" s="15" t="s">
        <v>1112</v>
      </c>
      <c r="F418" s="16">
        <v>10000</v>
      </c>
      <c r="G418" s="16">
        <v>10000</v>
      </c>
      <c r="H418" s="17">
        <v>2021</v>
      </c>
      <c r="I418" s="17">
        <v>2022</v>
      </c>
    </row>
    <row r="419" spans="1:9" s="2" customFormat="1" ht="111.75" customHeight="1" x14ac:dyDescent="0.2">
      <c r="A419" s="13" t="s">
        <v>71</v>
      </c>
      <c r="B419" s="13" t="s">
        <v>1436</v>
      </c>
      <c r="C419" s="20" t="s">
        <v>160</v>
      </c>
      <c r="D419" s="14">
        <v>540742336</v>
      </c>
      <c r="E419" s="15" t="s">
        <v>1516</v>
      </c>
      <c r="F419" s="16">
        <v>15000</v>
      </c>
      <c r="G419" s="16">
        <v>15000</v>
      </c>
      <c r="H419" s="17">
        <v>2021</v>
      </c>
      <c r="I419" s="17">
        <v>2022</v>
      </c>
    </row>
    <row r="420" spans="1:9" s="2" customFormat="1" ht="100.5" customHeight="1" x14ac:dyDescent="0.2">
      <c r="A420" s="13" t="s">
        <v>71</v>
      </c>
      <c r="B420" s="13" t="s">
        <v>1436</v>
      </c>
      <c r="C420" s="20" t="s">
        <v>25</v>
      </c>
      <c r="D420" s="14">
        <v>843724212</v>
      </c>
      <c r="E420" s="15" t="s">
        <v>1499</v>
      </c>
      <c r="F420" s="16">
        <v>9000</v>
      </c>
      <c r="G420" s="16">
        <v>9000</v>
      </c>
      <c r="H420" s="17">
        <v>2021</v>
      </c>
      <c r="I420" s="17">
        <v>2022</v>
      </c>
    </row>
    <row r="421" spans="1:9" s="2" customFormat="1" ht="168.75" customHeight="1" x14ac:dyDescent="0.2">
      <c r="A421" s="13" t="s">
        <v>71</v>
      </c>
      <c r="B421" s="13" t="s">
        <v>1436</v>
      </c>
      <c r="C421" s="20" t="s">
        <v>25</v>
      </c>
      <c r="D421" s="14">
        <v>843724212</v>
      </c>
      <c r="E421" s="15" t="s">
        <v>1496</v>
      </c>
      <c r="F421" s="16">
        <v>30000</v>
      </c>
      <c r="G421" s="16">
        <v>30000</v>
      </c>
      <c r="H421" s="17">
        <v>2021</v>
      </c>
      <c r="I421" s="17">
        <v>2022</v>
      </c>
    </row>
    <row r="422" spans="1:9" s="2" customFormat="1" ht="72" customHeight="1" x14ac:dyDescent="0.2">
      <c r="A422" s="13" t="s">
        <v>71</v>
      </c>
      <c r="B422" s="13" t="s">
        <v>1436</v>
      </c>
      <c r="C422" s="20" t="s">
        <v>1080</v>
      </c>
      <c r="D422" s="14">
        <v>538983765</v>
      </c>
      <c r="E422" s="15" t="s">
        <v>1494</v>
      </c>
      <c r="F422" s="16">
        <v>15000</v>
      </c>
      <c r="G422" s="16">
        <v>15000</v>
      </c>
      <c r="H422" s="17">
        <v>2021</v>
      </c>
      <c r="I422" s="17">
        <v>2022</v>
      </c>
    </row>
    <row r="423" spans="1:9" s="2" customFormat="1" ht="64.5" customHeight="1" x14ac:dyDescent="0.2">
      <c r="A423" s="13" t="s">
        <v>71</v>
      </c>
      <c r="B423" s="13" t="s">
        <v>1436</v>
      </c>
      <c r="C423" s="20" t="s">
        <v>1079</v>
      </c>
      <c r="D423" s="14">
        <v>874805584</v>
      </c>
      <c r="E423" s="15" t="s">
        <v>1517</v>
      </c>
      <c r="F423" s="16">
        <v>2500</v>
      </c>
      <c r="G423" s="16">
        <v>2500</v>
      </c>
      <c r="H423" s="17">
        <v>2021</v>
      </c>
      <c r="I423" s="17">
        <v>2022</v>
      </c>
    </row>
    <row r="424" spans="1:9" s="2" customFormat="1" ht="73.5" customHeight="1" x14ac:dyDescent="0.2">
      <c r="A424" s="13" t="s">
        <v>71</v>
      </c>
      <c r="B424" s="13" t="s">
        <v>1436</v>
      </c>
      <c r="C424" s="20" t="s">
        <v>163</v>
      </c>
      <c r="D424" s="14">
        <v>445594838</v>
      </c>
      <c r="E424" s="15" t="s">
        <v>253</v>
      </c>
      <c r="F424" s="16">
        <v>1000</v>
      </c>
      <c r="G424" s="16">
        <v>1000</v>
      </c>
      <c r="H424" s="17">
        <v>2021</v>
      </c>
      <c r="I424" s="17">
        <v>2022</v>
      </c>
    </row>
    <row r="425" spans="1:9" s="2" customFormat="1" ht="90.75" customHeight="1" x14ac:dyDescent="0.2">
      <c r="A425" s="13" t="s">
        <v>71</v>
      </c>
      <c r="B425" s="13" t="s">
        <v>1436</v>
      </c>
      <c r="C425" s="20" t="s">
        <v>25</v>
      </c>
      <c r="D425" s="14">
        <v>843724212</v>
      </c>
      <c r="E425" s="15" t="s">
        <v>1518</v>
      </c>
      <c r="F425" s="16">
        <v>58000</v>
      </c>
      <c r="G425" s="16">
        <v>58000</v>
      </c>
      <c r="H425" s="17">
        <v>2021</v>
      </c>
      <c r="I425" s="17">
        <v>2022</v>
      </c>
    </row>
    <row r="426" spans="1:9" s="2" customFormat="1" ht="74.25" customHeight="1" x14ac:dyDescent="0.2">
      <c r="A426" s="13" t="s">
        <v>71</v>
      </c>
      <c r="B426" s="13" t="s">
        <v>1436</v>
      </c>
      <c r="C426" s="20" t="s">
        <v>25</v>
      </c>
      <c r="D426" s="14">
        <v>843724212</v>
      </c>
      <c r="E426" s="15" t="s">
        <v>1041</v>
      </c>
      <c r="F426" s="16">
        <v>20000</v>
      </c>
      <c r="G426" s="16">
        <v>20000</v>
      </c>
      <c r="H426" s="17">
        <v>2021</v>
      </c>
      <c r="I426" s="17">
        <v>2022</v>
      </c>
    </row>
    <row r="427" spans="1:9" s="2" customFormat="1" ht="45" customHeight="1" x14ac:dyDescent="0.2">
      <c r="A427" s="13" t="s">
        <v>71</v>
      </c>
      <c r="B427" s="13" t="s">
        <v>1436</v>
      </c>
      <c r="C427" s="19" t="s">
        <v>1042</v>
      </c>
      <c r="D427" s="14">
        <v>767466077</v>
      </c>
      <c r="E427" s="15" t="s">
        <v>1043</v>
      </c>
      <c r="F427" s="16">
        <v>10000</v>
      </c>
      <c r="G427" s="16">
        <v>10000</v>
      </c>
      <c r="H427" s="17">
        <v>2021</v>
      </c>
      <c r="I427" s="17">
        <v>2022</v>
      </c>
    </row>
    <row r="428" spans="1:9" s="2" customFormat="1" ht="59.25" customHeight="1" x14ac:dyDescent="0.2">
      <c r="A428" s="13" t="s">
        <v>71</v>
      </c>
      <c r="B428" s="13" t="s">
        <v>1436</v>
      </c>
      <c r="C428" s="19" t="s">
        <v>1039</v>
      </c>
      <c r="D428" s="14">
        <v>843728764</v>
      </c>
      <c r="E428" s="15" t="s">
        <v>1040</v>
      </c>
      <c r="F428" s="16">
        <v>20000</v>
      </c>
      <c r="G428" s="16">
        <v>20000</v>
      </c>
      <c r="H428" s="17">
        <v>2021</v>
      </c>
      <c r="I428" s="17">
        <v>2022</v>
      </c>
    </row>
    <row r="429" spans="1:9" s="2" customFormat="1" ht="53.25" customHeight="1" x14ac:dyDescent="0.2">
      <c r="A429" s="13" t="s">
        <v>71</v>
      </c>
      <c r="B429" s="13" t="s">
        <v>1436</v>
      </c>
      <c r="C429" s="20" t="s">
        <v>161</v>
      </c>
      <c r="D429" s="14">
        <v>633504426</v>
      </c>
      <c r="E429" s="15" t="s">
        <v>1044</v>
      </c>
      <c r="F429" s="16">
        <v>15000</v>
      </c>
      <c r="G429" s="16">
        <v>15000</v>
      </c>
      <c r="H429" s="17">
        <v>2021</v>
      </c>
      <c r="I429" s="17">
        <v>2022</v>
      </c>
    </row>
    <row r="430" spans="1:9" s="2" customFormat="1" ht="48" customHeight="1" x14ac:dyDescent="0.2">
      <c r="A430" s="13" t="s">
        <v>71</v>
      </c>
      <c r="B430" s="13" t="s">
        <v>1436</v>
      </c>
      <c r="C430" s="20" t="s">
        <v>1014</v>
      </c>
      <c r="D430" s="14">
        <v>527950511</v>
      </c>
      <c r="E430" s="15" t="s">
        <v>1015</v>
      </c>
      <c r="F430" s="16">
        <v>4000</v>
      </c>
      <c r="G430" s="16">
        <v>4000</v>
      </c>
      <c r="H430" s="17">
        <v>2021</v>
      </c>
      <c r="I430" s="17">
        <v>2022</v>
      </c>
    </row>
    <row r="431" spans="1:9" s="2" customFormat="1" ht="45.75" customHeight="1" x14ac:dyDescent="0.2">
      <c r="A431" s="13" t="s">
        <v>71</v>
      </c>
      <c r="B431" s="13" t="s">
        <v>1436</v>
      </c>
      <c r="C431" s="20" t="s">
        <v>1013</v>
      </c>
      <c r="D431" s="14">
        <v>864398969</v>
      </c>
      <c r="E431" s="15" t="s">
        <v>260</v>
      </c>
      <c r="F431" s="16">
        <v>13000</v>
      </c>
      <c r="G431" s="16">
        <v>13000</v>
      </c>
      <c r="H431" s="17">
        <v>2021</v>
      </c>
      <c r="I431" s="17">
        <v>2022</v>
      </c>
    </row>
    <row r="432" spans="1:9" s="2" customFormat="1" ht="48.75" customHeight="1" x14ac:dyDescent="0.2">
      <c r="A432" s="13" t="s">
        <v>71</v>
      </c>
      <c r="B432" s="13" t="s">
        <v>1436</v>
      </c>
      <c r="C432" s="19" t="s">
        <v>1001</v>
      </c>
      <c r="D432" s="14">
        <v>765931695</v>
      </c>
      <c r="E432" s="15" t="s">
        <v>1001</v>
      </c>
      <c r="F432" s="16">
        <v>10000</v>
      </c>
      <c r="G432" s="16">
        <v>10000</v>
      </c>
      <c r="H432" s="17">
        <v>2021</v>
      </c>
      <c r="I432" s="17">
        <v>2022</v>
      </c>
    </row>
    <row r="433" spans="1:9" s="2" customFormat="1" ht="44.25" customHeight="1" x14ac:dyDescent="0.2">
      <c r="A433" s="13" t="s">
        <v>71</v>
      </c>
      <c r="B433" s="13" t="s">
        <v>1436</v>
      </c>
      <c r="C433" s="20" t="s">
        <v>25</v>
      </c>
      <c r="D433" s="14">
        <v>843724212</v>
      </c>
      <c r="E433" s="15" t="s">
        <v>201</v>
      </c>
      <c r="F433" s="16">
        <v>45000</v>
      </c>
      <c r="G433" s="16">
        <v>45000</v>
      </c>
      <c r="H433" s="17">
        <v>2021</v>
      </c>
      <c r="I433" s="17">
        <v>2022</v>
      </c>
    </row>
    <row r="434" spans="1:9" s="2" customFormat="1" ht="48.75" customHeight="1" x14ac:dyDescent="0.2">
      <c r="A434" s="13" t="s">
        <v>71</v>
      </c>
      <c r="B434" s="13" t="s">
        <v>1436</v>
      </c>
      <c r="C434" s="19" t="s">
        <v>356</v>
      </c>
      <c r="D434" s="14">
        <v>888344212</v>
      </c>
      <c r="E434" s="15" t="s">
        <v>1449</v>
      </c>
      <c r="F434" s="16">
        <v>5000</v>
      </c>
      <c r="G434" s="16">
        <v>5000</v>
      </c>
      <c r="H434" s="17">
        <v>2021</v>
      </c>
      <c r="I434" s="17">
        <v>2022</v>
      </c>
    </row>
    <row r="435" spans="1:9" s="2" customFormat="1" ht="50.25" customHeight="1" x14ac:dyDescent="0.2">
      <c r="A435" s="13" t="s">
        <v>71</v>
      </c>
      <c r="B435" s="13" t="s">
        <v>1436</v>
      </c>
      <c r="C435" s="20" t="s">
        <v>732</v>
      </c>
      <c r="D435" s="14">
        <v>407626464</v>
      </c>
      <c r="E435" s="15" t="s">
        <v>731</v>
      </c>
      <c r="F435" s="16">
        <v>5000</v>
      </c>
      <c r="G435" s="16">
        <v>5000</v>
      </c>
      <c r="H435" s="17">
        <v>2021</v>
      </c>
      <c r="I435" s="17">
        <v>2022</v>
      </c>
    </row>
    <row r="436" spans="1:9" s="2" customFormat="1" ht="46.5" customHeight="1" x14ac:dyDescent="0.2">
      <c r="A436" s="13" t="s">
        <v>71</v>
      </c>
      <c r="B436" s="13" t="s">
        <v>1436</v>
      </c>
      <c r="C436" s="20" t="s">
        <v>25</v>
      </c>
      <c r="D436" s="14">
        <v>843724212</v>
      </c>
      <c r="E436" s="15" t="s">
        <v>870</v>
      </c>
      <c r="F436" s="16">
        <v>6450</v>
      </c>
      <c r="G436" s="16">
        <v>6450</v>
      </c>
      <c r="H436" s="17">
        <v>2021</v>
      </c>
      <c r="I436" s="17">
        <v>2022</v>
      </c>
    </row>
    <row r="437" spans="1:9" s="2" customFormat="1" ht="75.75" customHeight="1" x14ac:dyDescent="0.2">
      <c r="A437" s="13" t="s">
        <v>71</v>
      </c>
      <c r="B437" s="13" t="s">
        <v>1436</v>
      </c>
      <c r="C437" s="33" t="s">
        <v>776</v>
      </c>
      <c r="D437" s="14">
        <v>550667218</v>
      </c>
      <c r="E437" s="15" t="s">
        <v>777</v>
      </c>
      <c r="F437" s="16">
        <v>7000</v>
      </c>
      <c r="G437" s="16">
        <v>7000</v>
      </c>
      <c r="H437" s="17">
        <v>2021</v>
      </c>
      <c r="I437" s="17">
        <v>2022</v>
      </c>
    </row>
    <row r="438" spans="1:9" s="2" customFormat="1" ht="48" customHeight="1" x14ac:dyDescent="0.2">
      <c r="A438" s="13" t="s">
        <v>71</v>
      </c>
      <c r="B438" s="13" t="s">
        <v>1436</v>
      </c>
      <c r="C438" s="19" t="s">
        <v>356</v>
      </c>
      <c r="D438" s="14">
        <v>888344212</v>
      </c>
      <c r="E438" s="15" t="s">
        <v>735</v>
      </c>
      <c r="F438" s="16">
        <v>20000</v>
      </c>
      <c r="G438" s="16">
        <v>20000</v>
      </c>
      <c r="H438" s="17">
        <v>2021</v>
      </c>
      <c r="I438" s="17">
        <v>2022</v>
      </c>
    </row>
    <row r="439" spans="1:9" s="2" customFormat="1" ht="60.75" customHeight="1" x14ac:dyDescent="0.2">
      <c r="A439" s="13" t="s">
        <v>71</v>
      </c>
      <c r="B439" s="13" t="s">
        <v>1436</v>
      </c>
      <c r="C439" s="20" t="s">
        <v>25</v>
      </c>
      <c r="D439" s="14">
        <v>843724212</v>
      </c>
      <c r="E439" s="15" t="s">
        <v>733</v>
      </c>
      <c r="F439" s="16">
        <v>10650</v>
      </c>
      <c r="G439" s="16">
        <v>10650</v>
      </c>
      <c r="H439" s="17">
        <v>2021</v>
      </c>
      <c r="I439" s="17">
        <v>2022</v>
      </c>
    </row>
    <row r="440" spans="1:9" s="2" customFormat="1" ht="44.25" customHeight="1" x14ac:dyDescent="0.2">
      <c r="A440" s="13" t="s">
        <v>71</v>
      </c>
      <c r="B440" s="13" t="s">
        <v>1436</v>
      </c>
      <c r="C440" s="19" t="s">
        <v>634</v>
      </c>
      <c r="D440" s="14">
        <v>434921472</v>
      </c>
      <c r="E440" s="15" t="s">
        <v>633</v>
      </c>
      <c r="F440" s="16">
        <f>50000</f>
        <v>50000</v>
      </c>
      <c r="G440" s="16">
        <f>50000</f>
        <v>50000</v>
      </c>
      <c r="H440" s="17">
        <v>2021</v>
      </c>
      <c r="I440" s="17">
        <v>2022</v>
      </c>
    </row>
    <row r="441" spans="1:9" s="2" customFormat="1" ht="49.5" customHeight="1" x14ac:dyDescent="0.2">
      <c r="A441" s="13" t="s">
        <v>71</v>
      </c>
      <c r="B441" s="13" t="s">
        <v>1436</v>
      </c>
      <c r="C441" s="13" t="s">
        <v>27</v>
      </c>
      <c r="D441" s="14"/>
      <c r="E441" s="15" t="s">
        <v>260</v>
      </c>
      <c r="F441" s="16">
        <v>1500</v>
      </c>
      <c r="G441" s="16">
        <v>1500</v>
      </c>
      <c r="H441" s="17">
        <v>2021</v>
      </c>
      <c r="I441" s="17">
        <v>2022</v>
      </c>
    </row>
    <row r="442" spans="1:9" s="2" customFormat="1" ht="48.75" customHeight="1" x14ac:dyDescent="0.2">
      <c r="A442" s="13" t="s">
        <v>71</v>
      </c>
      <c r="B442" s="13" t="s">
        <v>1436</v>
      </c>
      <c r="C442" s="13" t="s">
        <v>162</v>
      </c>
      <c r="D442" s="14">
        <v>818714939</v>
      </c>
      <c r="E442" s="15" t="s">
        <v>260</v>
      </c>
      <c r="F442" s="16">
        <v>6000</v>
      </c>
      <c r="G442" s="16">
        <v>6000</v>
      </c>
      <c r="H442" s="17">
        <v>2021</v>
      </c>
      <c r="I442" s="17">
        <v>2022</v>
      </c>
    </row>
    <row r="443" spans="1:9" s="2" customFormat="1" ht="57.75" customHeight="1" x14ac:dyDescent="0.2">
      <c r="A443" s="13" t="s">
        <v>71</v>
      </c>
      <c r="B443" s="13" t="s">
        <v>1436</v>
      </c>
      <c r="C443" s="13" t="s">
        <v>164</v>
      </c>
      <c r="D443" s="14">
        <v>408695444</v>
      </c>
      <c r="E443" s="15" t="s">
        <v>250</v>
      </c>
      <c r="F443" s="16">
        <v>3000</v>
      </c>
      <c r="G443" s="16">
        <v>3000</v>
      </c>
      <c r="H443" s="17">
        <v>2021</v>
      </c>
      <c r="I443" s="17">
        <v>2022</v>
      </c>
    </row>
    <row r="444" spans="1:9" s="2" customFormat="1" ht="46.5" customHeight="1" x14ac:dyDescent="0.2">
      <c r="A444" s="13" t="s">
        <v>71</v>
      </c>
      <c r="B444" s="13" t="s">
        <v>1436</v>
      </c>
      <c r="C444" s="13" t="s">
        <v>31</v>
      </c>
      <c r="D444" s="14">
        <v>419261714</v>
      </c>
      <c r="E444" s="15" t="s">
        <v>340</v>
      </c>
      <c r="F444" s="16">
        <v>50000</v>
      </c>
      <c r="G444" s="16">
        <v>50000</v>
      </c>
      <c r="H444" s="17">
        <v>2021</v>
      </c>
      <c r="I444" s="17">
        <v>2022</v>
      </c>
    </row>
    <row r="445" spans="1:9" s="2" customFormat="1" ht="42" customHeight="1" x14ac:dyDescent="0.2">
      <c r="A445" s="13" t="s">
        <v>71</v>
      </c>
      <c r="B445" s="13" t="s">
        <v>1436</v>
      </c>
      <c r="C445" s="13" t="s">
        <v>159</v>
      </c>
      <c r="D445" s="14">
        <v>567631528</v>
      </c>
      <c r="E445" s="15" t="s">
        <v>364</v>
      </c>
      <c r="F445" s="16">
        <v>10000</v>
      </c>
      <c r="G445" s="16">
        <v>10000</v>
      </c>
      <c r="H445" s="17">
        <v>2021</v>
      </c>
      <c r="I445" s="17">
        <v>2022</v>
      </c>
    </row>
    <row r="446" spans="1:9" s="2" customFormat="1" ht="42" customHeight="1" x14ac:dyDescent="0.2">
      <c r="A446" s="13" t="s">
        <v>71</v>
      </c>
      <c r="B446" s="13" t="s">
        <v>1436</v>
      </c>
      <c r="C446" s="13" t="s">
        <v>26</v>
      </c>
      <c r="D446" s="14">
        <v>457142192</v>
      </c>
      <c r="E446" s="15" t="s">
        <v>423</v>
      </c>
      <c r="F446" s="16">
        <v>10000</v>
      </c>
      <c r="G446" s="16">
        <v>10000</v>
      </c>
      <c r="H446" s="17">
        <v>2021</v>
      </c>
      <c r="I446" s="17">
        <v>2022</v>
      </c>
    </row>
    <row r="447" spans="1:9" s="2" customFormat="1" ht="42" customHeight="1" x14ac:dyDescent="0.2">
      <c r="A447" s="13" t="s">
        <v>71</v>
      </c>
      <c r="B447" s="13" t="s">
        <v>1436</v>
      </c>
      <c r="C447" s="13" t="s">
        <v>479</v>
      </c>
      <c r="D447" s="14">
        <v>479810795</v>
      </c>
      <c r="E447" s="15" t="s">
        <v>260</v>
      </c>
      <c r="F447" s="16">
        <v>5000</v>
      </c>
      <c r="G447" s="16">
        <v>5000</v>
      </c>
      <c r="H447" s="17">
        <v>2021</v>
      </c>
      <c r="I447" s="17">
        <v>2022</v>
      </c>
    </row>
    <row r="448" spans="1:9" s="2" customFormat="1" ht="42" customHeight="1" x14ac:dyDescent="0.2">
      <c r="A448" s="13" t="s">
        <v>71</v>
      </c>
      <c r="B448" s="13" t="s">
        <v>1436</v>
      </c>
      <c r="C448" s="13" t="s">
        <v>175</v>
      </c>
      <c r="D448" s="14">
        <v>447597689</v>
      </c>
      <c r="E448" s="15" t="s">
        <v>424</v>
      </c>
      <c r="F448" s="16">
        <v>35000</v>
      </c>
      <c r="G448" s="16">
        <v>35000</v>
      </c>
      <c r="H448" s="17">
        <v>2021</v>
      </c>
      <c r="I448" s="17">
        <v>2022</v>
      </c>
    </row>
    <row r="449" spans="1:9" s="2" customFormat="1" ht="42" customHeight="1" x14ac:dyDescent="0.2">
      <c r="A449" s="13" t="s">
        <v>71</v>
      </c>
      <c r="B449" s="13" t="s">
        <v>1436</v>
      </c>
      <c r="C449" s="13" t="s">
        <v>480</v>
      </c>
      <c r="D449" s="14"/>
      <c r="E449" s="15" t="s">
        <v>251</v>
      </c>
      <c r="F449" s="16">
        <v>300</v>
      </c>
      <c r="G449" s="16">
        <v>300</v>
      </c>
      <c r="H449" s="17">
        <v>2021</v>
      </c>
      <c r="I449" s="17">
        <v>2022</v>
      </c>
    </row>
    <row r="450" spans="1:9" s="2" customFormat="1" ht="42" customHeight="1" x14ac:dyDescent="0.2">
      <c r="A450" s="13" t="s">
        <v>71</v>
      </c>
      <c r="B450" s="13" t="s">
        <v>1436</v>
      </c>
      <c r="C450" s="13" t="s">
        <v>115</v>
      </c>
      <c r="D450" s="14">
        <v>419597551</v>
      </c>
      <c r="E450" s="15" t="s">
        <v>260</v>
      </c>
      <c r="F450" s="16">
        <v>7500</v>
      </c>
      <c r="G450" s="16">
        <v>7500</v>
      </c>
      <c r="H450" s="17">
        <v>2021</v>
      </c>
      <c r="I450" s="17">
        <v>2022</v>
      </c>
    </row>
    <row r="451" spans="1:9" s="2" customFormat="1" ht="46.5" customHeight="1" x14ac:dyDescent="0.2">
      <c r="A451" s="13" t="s">
        <v>71</v>
      </c>
      <c r="B451" s="13" t="s">
        <v>1436</v>
      </c>
      <c r="C451" s="13" t="s">
        <v>176</v>
      </c>
      <c r="D451" s="14">
        <v>870400103</v>
      </c>
      <c r="E451" s="15" t="s">
        <v>260</v>
      </c>
      <c r="F451" s="16">
        <v>10000</v>
      </c>
      <c r="G451" s="16">
        <v>10000</v>
      </c>
      <c r="H451" s="17">
        <v>2021</v>
      </c>
      <c r="I451" s="17">
        <v>2022</v>
      </c>
    </row>
    <row r="452" spans="1:9" s="2" customFormat="1" ht="46.5" customHeight="1" x14ac:dyDescent="0.2">
      <c r="A452" s="13" t="s">
        <v>71</v>
      </c>
      <c r="B452" s="13" t="s">
        <v>1436</v>
      </c>
      <c r="C452" s="13" t="s">
        <v>177</v>
      </c>
      <c r="D452" s="14">
        <v>429412466</v>
      </c>
      <c r="E452" s="15" t="s">
        <v>260</v>
      </c>
      <c r="F452" s="16">
        <v>15000</v>
      </c>
      <c r="G452" s="16">
        <v>15000</v>
      </c>
      <c r="H452" s="17">
        <v>2021</v>
      </c>
      <c r="I452" s="17">
        <v>2022</v>
      </c>
    </row>
    <row r="453" spans="1:9" s="2" customFormat="1" ht="48.75" customHeight="1" x14ac:dyDescent="0.2">
      <c r="A453" s="13" t="s">
        <v>71</v>
      </c>
      <c r="B453" s="13" t="s">
        <v>1436</v>
      </c>
      <c r="C453" s="13" t="s">
        <v>178</v>
      </c>
      <c r="D453" s="14">
        <v>871142350</v>
      </c>
      <c r="E453" s="15" t="s">
        <v>260</v>
      </c>
      <c r="F453" s="16">
        <v>9000</v>
      </c>
      <c r="G453" s="16">
        <v>9000</v>
      </c>
      <c r="H453" s="17">
        <v>2021</v>
      </c>
      <c r="I453" s="17">
        <v>2022</v>
      </c>
    </row>
    <row r="454" spans="1:9" s="2" customFormat="1" ht="45" customHeight="1" x14ac:dyDescent="0.2">
      <c r="A454" s="13" t="s">
        <v>71</v>
      </c>
      <c r="B454" s="13" t="s">
        <v>1436</v>
      </c>
      <c r="C454" s="13" t="s">
        <v>507</v>
      </c>
      <c r="D454" s="14">
        <v>420359693</v>
      </c>
      <c r="E454" s="15" t="s">
        <v>28</v>
      </c>
      <c r="F454" s="16">
        <v>4000</v>
      </c>
      <c r="G454" s="16">
        <v>4000</v>
      </c>
      <c r="H454" s="17">
        <v>2021</v>
      </c>
      <c r="I454" s="17">
        <v>2022</v>
      </c>
    </row>
    <row r="455" spans="1:9" s="2" customFormat="1" ht="44.25" customHeight="1" x14ac:dyDescent="0.2">
      <c r="A455" s="13" t="s">
        <v>71</v>
      </c>
      <c r="B455" s="13" t="s">
        <v>1436</v>
      </c>
      <c r="C455" s="13" t="s">
        <v>156</v>
      </c>
      <c r="D455" s="14">
        <v>600885207</v>
      </c>
      <c r="E455" s="15" t="s">
        <v>252</v>
      </c>
      <c r="F455" s="16">
        <v>45000</v>
      </c>
      <c r="G455" s="16">
        <v>45000</v>
      </c>
      <c r="H455" s="17">
        <v>2021</v>
      </c>
      <c r="I455" s="17">
        <v>2022</v>
      </c>
    </row>
    <row r="456" spans="1:9" s="2" customFormat="1" ht="51.75" customHeight="1" x14ac:dyDescent="0.2">
      <c r="A456" s="13" t="s">
        <v>71</v>
      </c>
      <c r="B456" s="13" t="s">
        <v>1436</v>
      </c>
      <c r="C456" s="13" t="s">
        <v>165</v>
      </c>
      <c r="D456" s="14">
        <v>847702596</v>
      </c>
      <c r="E456" s="15" t="s">
        <v>165</v>
      </c>
      <c r="F456" s="16">
        <v>5000</v>
      </c>
      <c r="G456" s="16">
        <v>5000</v>
      </c>
      <c r="H456" s="17">
        <v>2021</v>
      </c>
      <c r="I456" s="17">
        <v>2022</v>
      </c>
    </row>
    <row r="457" spans="1:9" s="2" customFormat="1" ht="46.5" customHeight="1" x14ac:dyDescent="0.2">
      <c r="A457" s="13" t="s">
        <v>71</v>
      </c>
      <c r="B457" s="13" t="s">
        <v>1436</v>
      </c>
      <c r="C457" s="13" t="s">
        <v>161</v>
      </c>
      <c r="D457" s="14">
        <v>633504426</v>
      </c>
      <c r="E457" s="15" t="s">
        <v>425</v>
      </c>
      <c r="F457" s="16">
        <v>5000</v>
      </c>
      <c r="G457" s="16">
        <v>5000</v>
      </c>
      <c r="H457" s="17">
        <v>2021</v>
      </c>
      <c r="I457" s="17">
        <v>2022</v>
      </c>
    </row>
    <row r="458" spans="1:9" s="2" customFormat="1" ht="42.75" customHeight="1" x14ac:dyDescent="0.2">
      <c r="A458" s="13" t="s">
        <v>71</v>
      </c>
      <c r="B458" s="13" t="s">
        <v>1436</v>
      </c>
      <c r="C458" s="22" t="s">
        <v>194</v>
      </c>
      <c r="D458" s="14">
        <v>844799031</v>
      </c>
      <c r="E458" s="15" t="s">
        <v>179</v>
      </c>
      <c r="F458" s="16">
        <v>125000</v>
      </c>
      <c r="G458" s="16">
        <v>125000</v>
      </c>
      <c r="H458" s="17">
        <v>2021</v>
      </c>
      <c r="I458" s="17">
        <v>2022</v>
      </c>
    </row>
    <row r="459" spans="1:9" s="2" customFormat="1" ht="48" customHeight="1" x14ac:dyDescent="0.2">
      <c r="A459" s="13" t="s">
        <v>71</v>
      </c>
      <c r="B459" s="13" t="s">
        <v>1436</v>
      </c>
      <c r="C459" s="13" t="s">
        <v>29</v>
      </c>
      <c r="D459" s="14"/>
      <c r="E459" s="15" t="s">
        <v>260</v>
      </c>
      <c r="F459" s="16">
        <v>2500</v>
      </c>
      <c r="G459" s="16">
        <v>2500</v>
      </c>
      <c r="H459" s="17">
        <v>2021</v>
      </c>
      <c r="I459" s="17">
        <v>2022</v>
      </c>
    </row>
    <row r="460" spans="1:9" s="2" customFormat="1" ht="48" customHeight="1" x14ac:dyDescent="0.2">
      <c r="A460" s="13" t="s">
        <v>71</v>
      </c>
      <c r="B460" s="13" t="s">
        <v>1436</v>
      </c>
      <c r="C460" s="22" t="s">
        <v>196</v>
      </c>
      <c r="D460" s="14">
        <v>882229945</v>
      </c>
      <c r="E460" s="15" t="s">
        <v>260</v>
      </c>
      <c r="F460" s="16">
        <v>13000</v>
      </c>
      <c r="G460" s="16">
        <v>13000</v>
      </c>
      <c r="H460" s="17">
        <v>2021</v>
      </c>
      <c r="I460" s="17">
        <v>2022</v>
      </c>
    </row>
    <row r="461" spans="1:9" s="2" customFormat="1" ht="71.25" customHeight="1" x14ac:dyDescent="0.2">
      <c r="A461" s="13" t="s">
        <v>71</v>
      </c>
      <c r="B461" s="13" t="s">
        <v>1436</v>
      </c>
      <c r="C461" s="13" t="s">
        <v>163</v>
      </c>
      <c r="D461" s="14">
        <v>445594838</v>
      </c>
      <c r="E461" s="15" t="s">
        <v>253</v>
      </c>
      <c r="F461" s="16">
        <v>2000</v>
      </c>
      <c r="G461" s="16">
        <v>2000</v>
      </c>
      <c r="H461" s="17">
        <v>2021</v>
      </c>
      <c r="I461" s="17">
        <v>2022</v>
      </c>
    </row>
    <row r="462" spans="1:9" s="2" customFormat="1" ht="42.75" customHeight="1" x14ac:dyDescent="0.2">
      <c r="A462" s="13" t="s">
        <v>71</v>
      </c>
      <c r="B462" s="13" t="s">
        <v>1436</v>
      </c>
      <c r="C462" s="22" t="s">
        <v>197</v>
      </c>
      <c r="D462" s="14"/>
      <c r="E462" s="15" t="s">
        <v>260</v>
      </c>
      <c r="F462" s="16">
        <v>1000</v>
      </c>
      <c r="G462" s="16">
        <v>1000</v>
      </c>
      <c r="H462" s="17">
        <v>2021</v>
      </c>
      <c r="I462" s="17">
        <v>2022</v>
      </c>
    </row>
    <row r="463" spans="1:9" s="2" customFormat="1" ht="42.75" customHeight="1" x14ac:dyDescent="0.2">
      <c r="A463" s="13" t="s">
        <v>71</v>
      </c>
      <c r="B463" s="13" t="s">
        <v>1436</v>
      </c>
      <c r="C463" s="22" t="s">
        <v>198</v>
      </c>
      <c r="D463" s="14">
        <v>675622519</v>
      </c>
      <c r="E463" s="15" t="s">
        <v>260</v>
      </c>
      <c r="F463" s="16">
        <v>20000</v>
      </c>
      <c r="G463" s="16">
        <v>20000</v>
      </c>
      <c r="H463" s="17">
        <v>2021</v>
      </c>
      <c r="I463" s="17">
        <v>2022</v>
      </c>
    </row>
    <row r="464" spans="1:9" s="2" customFormat="1" ht="42.75" customHeight="1" x14ac:dyDescent="0.2">
      <c r="A464" s="13" t="s">
        <v>71</v>
      </c>
      <c r="B464" s="13" t="s">
        <v>1436</v>
      </c>
      <c r="C464" s="22" t="s">
        <v>199</v>
      </c>
      <c r="D464" s="14">
        <v>845640555</v>
      </c>
      <c r="E464" s="15" t="s">
        <v>426</v>
      </c>
      <c r="F464" s="16">
        <v>4500</v>
      </c>
      <c r="G464" s="16">
        <v>4500</v>
      </c>
      <c r="H464" s="17">
        <v>2021</v>
      </c>
      <c r="I464" s="17">
        <v>2022</v>
      </c>
    </row>
    <row r="465" spans="1:9" s="2" customFormat="1" ht="42.75" customHeight="1" x14ac:dyDescent="0.2">
      <c r="A465" s="13" t="s">
        <v>71</v>
      </c>
      <c r="B465" s="13" t="s">
        <v>1436</v>
      </c>
      <c r="C465" s="22" t="s">
        <v>275</v>
      </c>
      <c r="D465" s="14">
        <v>459598371</v>
      </c>
      <c r="E465" s="15" t="s">
        <v>260</v>
      </c>
      <c r="F465" s="16">
        <v>13481.52</v>
      </c>
      <c r="G465" s="16">
        <v>13481.52</v>
      </c>
      <c r="H465" s="17">
        <v>2021</v>
      </c>
      <c r="I465" s="17">
        <v>2022</v>
      </c>
    </row>
    <row r="466" spans="1:9" s="2" customFormat="1" ht="42.75" customHeight="1" x14ac:dyDescent="0.2">
      <c r="A466" s="13" t="s">
        <v>71</v>
      </c>
      <c r="B466" s="13" t="s">
        <v>1436</v>
      </c>
      <c r="C466" s="22" t="s">
        <v>284</v>
      </c>
      <c r="D466" s="14">
        <v>807489168</v>
      </c>
      <c r="E466" s="15" t="s">
        <v>260</v>
      </c>
      <c r="F466" s="16">
        <v>10000</v>
      </c>
      <c r="G466" s="16">
        <v>10000</v>
      </c>
      <c r="H466" s="17">
        <v>2021</v>
      </c>
      <c r="I466" s="17">
        <v>2022</v>
      </c>
    </row>
    <row r="467" spans="1:9" s="2" customFormat="1" ht="42.75" customHeight="1" x14ac:dyDescent="0.2">
      <c r="A467" s="13" t="s">
        <v>71</v>
      </c>
      <c r="B467" s="13" t="s">
        <v>1436</v>
      </c>
      <c r="C467" s="22" t="s">
        <v>734</v>
      </c>
      <c r="D467" s="14">
        <v>464281788</v>
      </c>
      <c r="E467" s="15" t="s">
        <v>260</v>
      </c>
      <c r="F467" s="16">
        <v>32500</v>
      </c>
      <c r="G467" s="16">
        <v>32500</v>
      </c>
      <c r="H467" s="17">
        <v>2021</v>
      </c>
      <c r="I467" s="17">
        <v>2022</v>
      </c>
    </row>
    <row r="468" spans="1:9" s="2" customFormat="1" ht="42.75" customHeight="1" x14ac:dyDescent="0.2">
      <c r="A468" s="13" t="s">
        <v>71</v>
      </c>
      <c r="B468" s="13" t="s">
        <v>1436</v>
      </c>
      <c r="C468" s="22" t="s">
        <v>25</v>
      </c>
      <c r="D468" s="14">
        <v>843724212</v>
      </c>
      <c r="E468" s="15" t="s">
        <v>394</v>
      </c>
      <c r="F468" s="16">
        <v>78250</v>
      </c>
      <c r="G468" s="16">
        <v>78250</v>
      </c>
      <c r="H468" s="17">
        <v>2021</v>
      </c>
      <c r="I468" s="17">
        <v>2022</v>
      </c>
    </row>
    <row r="469" spans="1:9" s="2" customFormat="1" ht="42.75" customHeight="1" x14ac:dyDescent="0.2">
      <c r="A469" s="13" t="s">
        <v>71</v>
      </c>
      <c r="B469" s="13" t="s">
        <v>1436</v>
      </c>
      <c r="C469" s="22" t="s">
        <v>283</v>
      </c>
      <c r="D469" s="14">
        <v>454922278</v>
      </c>
      <c r="E469" s="15" t="s">
        <v>260</v>
      </c>
      <c r="F469" s="16">
        <v>100000</v>
      </c>
      <c r="G469" s="16">
        <v>100000</v>
      </c>
      <c r="H469" s="17">
        <v>2021</v>
      </c>
      <c r="I469" s="17">
        <v>2022</v>
      </c>
    </row>
    <row r="470" spans="1:9" s="2" customFormat="1" ht="58.5" customHeight="1" x14ac:dyDescent="0.2">
      <c r="A470" s="13" t="s">
        <v>72</v>
      </c>
      <c r="B470" s="13" t="s">
        <v>1436</v>
      </c>
      <c r="C470" s="22" t="s">
        <v>481</v>
      </c>
      <c r="D470" s="14">
        <v>894681874</v>
      </c>
      <c r="E470" s="15" t="s">
        <v>260</v>
      </c>
      <c r="F470" s="16">
        <v>50000</v>
      </c>
      <c r="G470" s="16">
        <v>50000</v>
      </c>
      <c r="H470" s="17">
        <v>2021</v>
      </c>
      <c r="I470" s="17">
        <v>2022</v>
      </c>
    </row>
    <row r="471" spans="1:9" s="2" customFormat="1" ht="48" customHeight="1" x14ac:dyDescent="0.2">
      <c r="A471" s="13" t="s">
        <v>73</v>
      </c>
      <c r="B471" s="13" t="s">
        <v>1436</v>
      </c>
      <c r="C471" s="13" t="s">
        <v>489</v>
      </c>
      <c r="D471" s="14">
        <v>443265452</v>
      </c>
      <c r="E471" s="15" t="s">
        <v>254</v>
      </c>
      <c r="F471" s="16">
        <v>108080</v>
      </c>
      <c r="G471" s="16">
        <v>108080</v>
      </c>
      <c r="H471" s="17">
        <v>2021</v>
      </c>
      <c r="I471" s="17">
        <v>2022</v>
      </c>
    </row>
    <row r="472" spans="1:9" s="2" customFormat="1" ht="45.75" customHeight="1" x14ac:dyDescent="0.2">
      <c r="A472" s="13" t="s">
        <v>73</v>
      </c>
      <c r="B472" s="13" t="s">
        <v>1436</v>
      </c>
      <c r="C472" s="20" t="s">
        <v>913</v>
      </c>
      <c r="D472" s="14">
        <v>806977147</v>
      </c>
      <c r="E472" s="15" t="s">
        <v>1519</v>
      </c>
      <c r="F472" s="16">
        <v>1000</v>
      </c>
      <c r="G472" s="16">
        <v>1000</v>
      </c>
      <c r="H472" s="17">
        <v>2021</v>
      </c>
      <c r="I472" s="17">
        <v>2022</v>
      </c>
    </row>
    <row r="473" spans="1:9" s="2" customFormat="1" ht="63" customHeight="1" x14ac:dyDescent="0.2">
      <c r="A473" s="13" t="s">
        <v>73</v>
      </c>
      <c r="B473" s="13" t="s">
        <v>1436</v>
      </c>
      <c r="C473" s="20" t="s">
        <v>1120</v>
      </c>
      <c r="D473" s="14">
        <v>406582626</v>
      </c>
      <c r="E473" s="15" t="s">
        <v>1362</v>
      </c>
      <c r="F473" s="16">
        <v>15000</v>
      </c>
      <c r="G473" s="16">
        <v>15000</v>
      </c>
      <c r="H473" s="17">
        <v>2021</v>
      </c>
      <c r="I473" s="17">
        <v>2022</v>
      </c>
    </row>
    <row r="474" spans="1:9" s="2" customFormat="1" ht="42.75" customHeight="1" x14ac:dyDescent="0.2">
      <c r="A474" s="13" t="s">
        <v>73</v>
      </c>
      <c r="B474" s="13" t="s">
        <v>1436</v>
      </c>
      <c r="C474" s="20" t="s">
        <v>652</v>
      </c>
      <c r="D474" s="14">
        <v>460976365</v>
      </c>
      <c r="E474" s="15" t="s">
        <v>260</v>
      </c>
      <c r="F474" s="16">
        <v>900</v>
      </c>
      <c r="G474" s="16">
        <v>900</v>
      </c>
      <c r="H474" s="17">
        <v>2021</v>
      </c>
      <c r="I474" s="17">
        <v>2022</v>
      </c>
    </row>
    <row r="475" spans="1:9" s="2" customFormat="1" ht="44.25" customHeight="1" x14ac:dyDescent="0.2">
      <c r="A475" s="13" t="s">
        <v>73</v>
      </c>
      <c r="B475" s="13" t="s">
        <v>1436</v>
      </c>
      <c r="C475" s="20" t="s">
        <v>747</v>
      </c>
      <c r="D475" s="14">
        <v>460349033</v>
      </c>
      <c r="E475" s="15" t="s">
        <v>1340</v>
      </c>
      <c r="F475" s="16">
        <v>8200</v>
      </c>
      <c r="G475" s="16">
        <v>8200</v>
      </c>
      <c r="H475" s="17">
        <v>2021</v>
      </c>
      <c r="I475" s="17">
        <v>2022</v>
      </c>
    </row>
    <row r="476" spans="1:9" s="2" customFormat="1" ht="60.75" customHeight="1" x14ac:dyDescent="0.2">
      <c r="A476" s="13" t="s">
        <v>73</v>
      </c>
      <c r="B476" s="13" t="s">
        <v>1436</v>
      </c>
      <c r="C476" s="13" t="s">
        <v>1339</v>
      </c>
      <c r="D476" s="14">
        <v>556888876</v>
      </c>
      <c r="E476" s="15" t="s">
        <v>1341</v>
      </c>
      <c r="F476" s="16">
        <v>5000</v>
      </c>
      <c r="G476" s="16">
        <v>5000</v>
      </c>
      <c r="H476" s="17">
        <v>2021</v>
      </c>
      <c r="I476" s="17">
        <v>2022</v>
      </c>
    </row>
    <row r="477" spans="1:9" s="2" customFormat="1" ht="46.5" customHeight="1" x14ac:dyDescent="0.2">
      <c r="A477" s="13" t="s">
        <v>73</v>
      </c>
      <c r="B477" s="13" t="s">
        <v>1436</v>
      </c>
      <c r="C477" s="20" t="s">
        <v>1095</v>
      </c>
      <c r="D477" s="14">
        <v>443265452</v>
      </c>
      <c r="E477" s="15" t="s">
        <v>1342</v>
      </c>
      <c r="F477" s="16">
        <v>24000</v>
      </c>
      <c r="G477" s="16">
        <v>24000</v>
      </c>
      <c r="H477" s="17">
        <v>2021</v>
      </c>
      <c r="I477" s="17">
        <v>2022</v>
      </c>
    </row>
    <row r="478" spans="1:9" s="2" customFormat="1" ht="57" customHeight="1" x14ac:dyDescent="0.2">
      <c r="A478" s="13" t="s">
        <v>73</v>
      </c>
      <c r="B478" s="13" t="s">
        <v>1436</v>
      </c>
      <c r="C478" s="34" t="s">
        <v>1313</v>
      </c>
      <c r="D478" s="14">
        <v>684608974</v>
      </c>
      <c r="E478" s="15" t="s">
        <v>1315</v>
      </c>
      <c r="F478" s="16">
        <v>3500</v>
      </c>
      <c r="G478" s="16">
        <v>3500</v>
      </c>
      <c r="H478" s="17">
        <v>2021</v>
      </c>
      <c r="I478" s="17">
        <v>2022</v>
      </c>
    </row>
    <row r="479" spans="1:9" s="2" customFormat="1" ht="49.5" customHeight="1" x14ac:dyDescent="0.2">
      <c r="A479" s="13" t="s">
        <v>73</v>
      </c>
      <c r="B479" s="13" t="s">
        <v>1436</v>
      </c>
      <c r="C479" s="19" t="s">
        <v>1314</v>
      </c>
      <c r="D479" s="14"/>
      <c r="E479" s="15" t="s">
        <v>1316</v>
      </c>
      <c r="F479" s="16">
        <v>10000</v>
      </c>
      <c r="G479" s="16">
        <v>10000</v>
      </c>
      <c r="H479" s="17">
        <v>2021</v>
      </c>
      <c r="I479" s="17">
        <v>2022</v>
      </c>
    </row>
    <row r="480" spans="1:9" s="2" customFormat="1" ht="45.75" customHeight="1" x14ac:dyDescent="0.2">
      <c r="A480" s="13" t="s">
        <v>73</v>
      </c>
      <c r="B480" s="13" t="s">
        <v>1436</v>
      </c>
      <c r="C480" s="20" t="s">
        <v>1076</v>
      </c>
      <c r="D480" s="14">
        <v>408190846</v>
      </c>
      <c r="E480" s="15" t="s">
        <v>1287</v>
      </c>
      <c r="F480" s="16">
        <v>10000</v>
      </c>
      <c r="G480" s="16">
        <v>10000</v>
      </c>
      <c r="H480" s="17">
        <v>2021</v>
      </c>
      <c r="I480" s="17">
        <v>2022</v>
      </c>
    </row>
    <row r="481" spans="1:9" s="2" customFormat="1" ht="45.75" customHeight="1" x14ac:dyDescent="0.2">
      <c r="A481" s="13" t="s">
        <v>73</v>
      </c>
      <c r="B481" s="13" t="s">
        <v>1436</v>
      </c>
      <c r="C481" s="20" t="s">
        <v>616</v>
      </c>
      <c r="D481" s="14">
        <v>478920276</v>
      </c>
      <c r="E481" s="15" t="s">
        <v>1248</v>
      </c>
      <c r="F481" s="16">
        <v>5000</v>
      </c>
      <c r="G481" s="16">
        <v>5000</v>
      </c>
      <c r="H481" s="17">
        <v>2021</v>
      </c>
      <c r="I481" s="17">
        <v>2022</v>
      </c>
    </row>
    <row r="482" spans="1:9" s="2" customFormat="1" ht="49.5" customHeight="1" x14ac:dyDescent="0.2">
      <c r="A482" s="13" t="s">
        <v>73</v>
      </c>
      <c r="B482" s="13" t="s">
        <v>1436</v>
      </c>
      <c r="C482" s="19" t="s">
        <v>1236</v>
      </c>
      <c r="D482" s="14">
        <v>716673810</v>
      </c>
      <c r="E482" s="15" t="s">
        <v>1237</v>
      </c>
      <c r="F482" s="16">
        <v>3500</v>
      </c>
      <c r="G482" s="16">
        <v>3500</v>
      </c>
      <c r="H482" s="17">
        <v>2021</v>
      </c>
      <c r="I482" s="17">
        <v>2022</v>
      </c>
    </row>
    <row r="483" spans="1:9" s="2" customFormat="1" ht="135" customHeight="1" x14ac:dyDescent="0.2">
      <c r="A483" s="13" t="s">
        <v>73</v>
      </c>
      <c r="B483" s="13" t="s">
        <v>1436</v>
      </c>
      <c r="C483" s="19" t="s">
        <v>1208</v>
      </c>
      <c r="D483" s="14">
        <v>828642987</v>
      </c>
      <c r="E483" s="15" t="s">
        <v>1459</v>
      </c>
      <c r="F483" s="16">
        <v>3500</v>
      </c>
      <c r="G483" s="16">
        <v>3500</v>
      </c>
      <c r="H483" s="17">
        <v>2021</v>
      </c>
      <c r="I483" s="17">
        <v>2022</v>
      </c>
    </row>
    <row r="484" spans="1:9" s="2" customFormat="1" ht="69.75" customHeight="1" x14ac:dyDescent="0.2">
      <c r="A484" s="13" t="s">
        <v>73</v>
      </c>
      <c r="B484" s="13" t="s">
        <v>1436</v>
      </c>
      <c r="C484" s="20" t="s">
        <v>355</v>
      </c>
      <c r="D484" s="14">
        <v>460971021</v>
      </c>
      <c r="E484" s="15" t="s">
        <v>1195</v>
      </c>
      <c r="F484" s="16">
        <v>5000</v>
      </c>
      <c r="G484" s="16">
        <v>5000</v>
      </c>
      <c r="H484" s="17">
        <v>2021</v>
      </c>
      <c r="I484" s="17">
        <v>2022</v>
      </c>
    </row>
    <row r="485" spans="1:9" s="2" customFormat="1" ht="65.25" customHeight="1" x14ac:dyDescent="0.2">
      <c r="A485" s="13" t="s">
        <v>73</v>
      </c>
      <c r="B485" s="13" t="s">
        <v>1436</v>
      </c>
      <c r="C485" s="20" t="s">
        <v>613</v>
      </c>
      <c r="D485" s="14">
        <v>875636024</v>
      </c>
      <c r="E485" s="15" t="s">
        <v>1196</v>
      </c>
      <c r="F485" s="16">
        <v>7500</v>
      </c>
      <c r="G485" s="16">
        <v>7500</v>
      </c>
      <c r="H485" s="17">
        <v>2021</v>
      </c>
      <c r="I485" s="17">
        <v>2022</v>
      </c>
    </row>
    <row r="486" spans="1:9" s="2" customFormat="1" ht="61.5" customHeight="1" x14ac:dyDescent="0.2">
      <c r="A486" s="13" t="s">
        <v>73</v>
      </c>
      <c r="B486" s="13" t="s">
        <v>1436</v>
      </c>
      <c r="C486" s="20" t="s">
        <v>1038</v>
      </c>
      <c r="D486" s="14">
        <v>422721446</v>
      </c>
      <c r="E486" s="15" t="s">
        <v>1197</v>
      </c>
      <c r="F486" s="16">
        <v>1000</v>
      </c>
      <c r="G486" s="16">
        <v>1000</v>
      </c>
      <c r="H486" s="17">
        <v>2021</v>
      </c>
      <c r="I486" s="17">
        <v>2022</v>
      </c>
    </row>
    <row r="487" spans="1:9" s="2" customFormat="1" ht="45.75" customHeight="1" x14ac:dyDescent="0.2">
      <c r="A487" s="13" t="s">
        <v>73</v>
      </c>
      <c r="B487" s="13" t="s">
        <v>1436</v>
      </c>
      <c r="C487" s="20" t="s">
        <v>701</v>
      </c>
      <c r="D487" s="14"/>
      <c r="E487" s="15" t="s">
        <v>705</v>
      </c>
      <c r="F487" s="16">
        <v>1000</v>
      </c>
      <c r="G487" s="16">
        <v>1000</v>
      </c>
      <c r="H487" s="17">
        <v>2021</v>
      </c>
      <c r="I487" s="17">
        <v>2022</v>
      </c>
    </row>
    <row r="488" spans="1:9" s="2" customFormat="1" ht="51.75" customHeight="1" x14ac:dyDescent="0.2">
      <c r="A488" s="13" t="s">
        <v>73</v>
      </c>
      <c r="B488" s="13" t="s">
        <v>1436</v>
      </c>
      <c r="C488" s="20" t="s">
        <v>74</v>
      </c>
      <c r="D488" s="14">
        <v>460977058</v>
      </c>
      <c r="E488" s="15" t="s">
        <v>1154</v>
      </c>
      <c r="F488" s="16">
        <v>15000</v>
      </c>
      <c r="G488" s="16">
        <v>15000</v>
      </c>
      <c r="H488" s="17">
        <v>2021</v>
      </c>
      <c r="I488" s="17">
        <v>2022</v>
      </c>
    </row>
    <row r="489" spans="1:9" s="2" customFormat="1" ht="46.5" customHeight="1" x14ac:dyDescent="0.2">
      <c r="A489" s="13" t="s">
        <v>73</v>
      </c>
      <c r="B489" s="13" t="s">
        <v>1436</v>
      </c>
      <c r="C489" s="20" t="s">
        <v>1127</v>
      </c>
      <c r="D489" s="14">
        <v>452931008</v>
      </c>
      <c r="E489" s="15" t="s">
        <v>260</v>
      </c>
      <c r="F489" s="16">
        <v>1000</v>
      </c>
      <c r="G489" s="16">
        <v>1000</v>
      </c>
      <c r="H489" s="17">
        <v>2021</v>
      </c>
      <c r="I489" s="17">
        <v>2022</v>
      </c>
    </row>
    <row r="490" spans="1:9" s="2" customFormat="1" ht="49.5" customHeight="1" x14ac:dyDescent="0.2">
      <c r="A490" s="13" t="s">
        <v>73</v>
      </c>
      <c r="B490" s="13" t="s">
        <v>1436</v>
      </c>
      <c r="C490" s="20" t="s">
        <v>1151</v>
      </c>
      <c r="D490" s="14">
        <v>898466557</v>
      </c>
      <c r="E490" s="15" t="s">
        <v>260</v>
      </c>
      <c r="F490" s="16">
        <v>1000</v>
      </c>
      <c r="G490" s="16">
        <v>1000</v>
      </c>
      <c r="H490" s="17">
        <v>2021</v>
      </c>
      <c r="I490" s="17">
        <v>2022</v>
      </c>
    </row>
    <row r="491" spans="1:9" s="2" customFormat="1" ht="48.75" customHeight="1" x14ac:dyDescent="0.2">
      <c r="A491" s="13" t="s">
        <v>73</v>
      </c>
      <c r="B491" s="13" t="s">
        <v>1436</v>
      </c>
      <c r="C491" s="20" t="s">
        <v>1152</v>
      </c>
      <c r="D491" s="14">
        <v>422023046</v>
      </c>
      <c r="E491" s="15" t="s">
        <v>260</v>
      </c>
      <c r="F491" s="16">
        <v>1000</v>
      </c>
      <c r="G491" s="16">
        <v>1000</v>
      </c>
      <c r="H491" s="17">
        <v>2021</v>
      </c>
      <c r="I491" s="17">
        <v>2022</v>
      </c>
    </row>
    <row r="492" spans="1:9" s="2" customFormat="1" ht="65.25" customHeight="1" x14ac:dyDescent="0.2">
      <c r="A492" s="13" t="s">
        <v>73</v>
      </c>
      <c r="B492" s="13" t="s">
        <v>1436</v>
      </c>
      <c r="C492" s="20" t="s">
        <v>1138</v>
      </c>
      <c r="D492" s="14">
        <v>721553306</v>
      </c>
      <c r="E492" s="15" t="s">
        <v>1520</v>
      </c>
      <c r="F492" s="16">
        <v>6200</v>
      </c>
      <c r="G492" s="16">
        <v>6200</v>
      </c>
      <c r="H492" s="17">
        <v>2021</v>
      </c>
      <c r="I492" s="17">
        <v>2022</v>
      </c>
    </row>
    <row r="493" spans="1:9" s="2" customFormat="1" ht="74.25" customHeight="1" x14ac:dyDescent="0.2">
      <c r="A493" s="13" t="s">
        <v>73</v>
      </c>
      <c r="B493" s="13" t="s">
        <v>1436</v>
      </c>
      <c r="C493" s="20" t="s">
        <v>165</v>
      </c>
      <c r="D493" s="14">
        <v>847702596</v>
      </c>
      <c r="E493" s="15" t="s">
        <v>1521</v>
      </c>
      <c r="F493" s="16">
        <v>6500</v>
      </c>
      <c r="G493" s="16">
        <v>6500</v>
      </c>
      <c r="H493" s="17">
        <v>2021</v>
      </c>
      <c r="I493" s="17">
        <v>2022</v>
      </c>
    </row>
    <row r="494" spans="1:9" s="2" customFormat="1" ht="53.25" customHeight="1" x14ac:dyDescent="0.2">
      <c r="A494" s="13" t="s">
        <v>73</v>
      </c>
      <c r="B494" s="13" t="s">
        <v>1436</v>
      </c>
      <c r="C494" s="20" t="s">
        <v>123</v>
      </c>
      <c r="D494" s="14">
        <v>437722594</v>
      </c>
      <c r="E494" s="15" t="s">
        <v>1121</v>
      </c>
      <c r="F494" s="16">
        <v>5000</v>
      </c>
      <c r="G494" s="16">
        <v>5000</v>
      </c>
      <c r="H494" s="17">
        <v>2021</v>
      </c>
      <c r="I494" s="17">
        <v>2022</v>
      </c>
    </row>
    <row r="495" spans="1:9" s="2" customFormat="1" ht="75" customHeight="1" x14ac:dyDescent="0.2">
      <c r="A495" s="13" t="s">
        <v>73</v>
      </c>
      <c r="B495" s="13" t="s">
        <v>1436</v>
      </c>
      <c r="C495" s="20" t="s">
        <v>1120</v>
      </c>
      <c r="D495" s="14">
        <v>406582626</v>
      </c>
      <c r="E495" s="15" t="s">
        <v>1522</v>
      </c>
      <c r="F495" s="16">
        <v>5000</v>
      </c>
      <c r="G495" s="16">
        <v>5000</v>
      </c>
      <c r="H495" s="17">
        <v>2021</v>
      </c>
      <c r="I495" s="17">
        <v>2022</v>
      </c>
    </row>
    <row r="496" spans="1:9" s="2" customFormat="1" ht="56.25" customHeight="1" x14ac:dyDescent="0.2">
      <c r="A496" s="13" t="s">
        <v>73</v>
      </c>
      <c r="B496" s="13" t="s">
        <v>1436</v>
      </c>
      <c r="C496" s="20" t="s">
        <v>1045</v>
      </c>
      <c r="D496" s="14"/>
      <c r="E496" s="15" t="s">
        <v>1046</v>
      </c>
      <c r="F496" s="16">
        <v>800</v>
      </c>
      <c r="G496" s="16">
        <v>800</v>
      </c>
      <c r="H496" s="17">
        <v>2021</v>
      </c>
      <c r="I496" s="17">
        <v>2022</v>
      </c>
    </row>
    <row r="497" spans="1:9" s="2" customFormat="1" ht="53.25" customHeight="1" x14ac:dyDescent="0.2">
      <c r="A497" s="13" t="s">
        <v>73</v>
      </c>
      <c r="B497" s="13" t="s">
        <v>1436</v>
      </c>
      <c r="C497" s="20" t="s">
        <v>25</v>
      </c>
      <c r="D497" s="14">
        <v>843724212</v>
      </c>
      <c r="E497" s="15" t="s">
        <v>1020</v>
      </c>
      <c r="F497" s="16">
        <v>91920</v>
      </c>
      <c r="G497" s="16">
        <v>91920</v>
      </c>
      <c r="H497" s="17">
        <v>2021</v>
      </c>
      <c r="I497" s="17">
        <v>2022</v>
      </c>
    </row>
    <row r="498" spans="1:9" s="2" customFormat="1" ht="103.5" customHeight="1" x14ac:dyDescent="0.2">
      <c r="A498" s="13" t="s">
        <v>73</v>
      </c>
      <c r="B498" s="13" t="s">
        <v>1436</v>
      </c>
      <c r="C498" s="20" t="s">
        <v>1018</v>
      </c>
      <c r="D498" s="14">
        <v>648595646</v>
      </c>
      <c r="E498" s="15" t="s">
        <v>1019</v>
      </c>
      <c r="F498" s="16">
        <v>1000</v>
      </c>
      <c r="G498" s="16">
        <v>1000</v>
      </c>
      <c r="H498" s="17">
        <v>2021</v>
      </c>
      <c r="I498" s="17">
        <v>2022</v>
      </c>
    </row>
    <row r="499" spans="1:9" s="2" customFormat="1" ht="51.75" customHeight="1" x14ac:dyDescent="0.2">
      <c r="A499" s="13" t="s">
        <v>73</v>
      </c>
      <c r="B499" s="13" t="s">
        <v>1436</v>
      </c>
      <c r="C499" s="20" t="s">
        <v>1017</v>
      </c>
      <c r="D499" s="14">
        <v>835681130</v>
      </c>
      <c r="E499" s="15" t="s">
        <v>744</v>
      </c>
      <c r="F499" s="16">
        <v>1000</v>
      </c>
      <c r="G499" s="16">
        <v>1000</v>
      </c>
      <c r="H499" s="17">
        <v>2021</v>
      </c>
      <c r="I499" s="17">
        <v>2022</v>
      </c>
    </row>
    <row r="500" spans="1:9" s="2" customFormat="1" ht="49.5" customHeight="1" x14ac:dyDescent="0.2">
      <c r="A500" s="13" t="s">
        <v>73</v>
      </c>
      <c r="B500" s="13" t="s">
        <v>1436</v>
      </c>
      <c r="C500" s="20" t="s">
        <v>614</v>
      </c>
      <c r="D500" s="14">
        <v>407837587</v>
      </c>
      <c r="E500" s="15" t="s">
        <v>1016</v>
      </c>
      <c r="F500" s="16">
        <v>35000</v>
      </c>
      <c r="G500" s="16">
        <v>35000</v>
      </c>
      <c r="H500" s="17">
        <v>2021</v>
      </c>
      <c r="I500" s="17">
        <v>2022</v>
      </c>
    </row>
    <row r="501" spans="1:9" s="2" customFormat="1" ht="44.25" customHeight="1" x14ac:dyDescent="0.2">
      <c r="A501" s="13" t="s">
        <v>73</v>
      </c>
      <c r="B501" s="13" t="s">
        <v>1436</v>
      </c>
      <c r="C501" s="20" t="s">
        <v>747</v>
      </c>
      <c r="D501" s="14">
        <v>460349033</v>
      </c>
      <c r="E501" s="15" t="s">
        <v>1000</v>
      </c>
      <c r="F501" s="16">
        <v>15000</v>
      </c>
      <c r="G501" s="16">
        <v>15000</v>
      </c>
      <c r="H501" s="17">
        <v>2021</v>
      </c>
      <c r="I501" s="17">
        <v>2022</v>
      </c>
    </row>
    <row r="502" spans="1:9" s="2" customFormat="1" ht="44.25" customHeight="1" x14ac:dyDescent="0.2">
      <c r="A502" s="13" t="s">
        <v>73</v>
      </c>
      <c r="B502" s="13" t="s">
        <v>1436</v>
      </c>
      <c r="C502" s="20" t="s">
        <v>919</v>
      </c>
      <c r="D502" s="14">
        <v>806300028</v>
      </c>
      <c r="E502" s="15" t="s">
        <v>920</v>
      </c>
      <c r="F502" s="16">
        <v>3000</v>
      </c>
      <c r="G502" s="16">
        <v>3000</v>
      </c>
      <c r="H502" s="17">
        <v>2021</v>
      </c>
      <c r="I502" s="17">
        <v>2022</v>
      </c>
    </row>
    <row r="503" spans="1:9" s="2" customFormat="1" ht="44.25" customHeight="1" x14ac:dyDescent="0.2">
      <c r="A503" s="13" t="s">
        <v>73</v>
      </c>
      <c r="B503" s="13" t="s">
        <v>1436</v>
      </c>
      <c r="C503" s="19" t="s">
        <v>914</v>
      </c>
      <c r="D503" s="14">
        <v>469396658</v>
      </c>
      <c r="E503" s="15" t="s">
        <v>915</v>
      </c>
      <c r="F503" s="16">
        <v>2500</v>
      </c>
      <c r="G503" s="16">
        <v>2500</v>
      </c>
      <c r="H503" s="17">
        <v>2021</v>
      </c>
      <c r="I503" s="17">
        <v>2022</v>
      </c>
    </row>
    <row r="504" spans="1:9" s="2" customFormat="1" ht="44.25" customHeight="1" x14ac:dyDescent="0.2">
      <c r="A504" s="13" t="s">
        <v>73</v>
      </c>
      <c r="B504" s="13" t="s">
        <v>1436</v>
      </c>
      <c r="C504" s="19" t="s">
        <v>875</v>
      </c>
      <c r="D504" s="14">
        <v>756826959</v>
      </c>
      <c r="E504" s="15" t="s">
        <v>260</v>
      </c>
      <c r="F504" s="16">
        <v>2500</v>
      </c>
      <c r="G504" s="16">
        <v>2500</v>
      </c>
      <c r="H504" s="17">
        <v>2021</v>
      </c>
      <c r="I504" s="17">
        <v>2022</v>
      </c>
    </row>
    <row r="505" spans="1:9" s="2" customFormat="1" ht="44.25" customHeight="1" x14ac:dyDescent="0.2">
      <c r="A505" s="13" t="s">
        <v>73</v>
      </c>
      <c r="B505" s="13" t="s">
        <v>1436</v>
      </c>
      <c r="C505" s="19" t="s">
        <v>876</v>
      </c>
      <c r="D505" s="14">
        <v>409835193</v>
      </c>
      <c r="E505" s="15" t="s">
        <v>877</v>
      </c>
      <c r="F505" s="16">
        <v>5210</v>
      </c>
      <c r="G505" s="16">
        <v>5210</v>
      </c>
      <c r="H505" s="17">
        <v>2021</v>
      </c>
      <c r="I505" s="17">
        <v>2022</v>
      </c>
    </row>
    <row r="506" spans="1:9" s="2" customFormat="1" ht="44.25" customHeight="1" x14ac:dyDescent="0.2">
      <c r="A506" s="13" t="s">
        <v>73</v>
      </c>
      <c r="B506" s="13" t="s">
        <v>1436</v>
      </c>
      <c r="C506" s="19" t="s">
        <v>752</v>
      </c>
      <c r="D506" s="14">
        <v>759379445</v>
      </c>
      <c r="E506" s="15" t="s">
        <v>753</v>
      </c>
      <c r="F506" s="16">
        <v>5000</v>
      </c>
      <c r="G506" s="16">
        <v>5000</v>
      </c>
      <c r="H506" s="17">
        <v>2021</v>
      </c>
      <c r="I506" s="17">
        <v>2022</v>
      </c>
    </row>
    <row r="507" spans="1:9" s="2" customFormat="1" ht="44.25" customHeight="1" x14ac:dyDescent="0.2">
      <c r="A507" s="13" t="s">
        <v>73</v>
      </c>
      <c r="B507" s="13" t="s">
        <v>1436</v>
      </c>
      <c r="C507" s="19" t="s">
        <v>755</v>
      </c>
      <c r="D507" s="14">
        <v>879085066</v>
      </c>
      <c r="E507" s="15" t="s">
        <v>756</v>
      </c>
      <c r="F507" s="16">
        <v>10000</v>
      </c>
      <c r="G507" s="16">
        <v>10000</v>
      </c>
      <c r="H507" s="17">
        <v>2021</v>
      </c>
      <c r="I507" s="17">
        <v>2022</v>
      </c>
    </row>
    <row r="508" spans="1:9" s="2" customFormat="1" ht="44.25" customHeight="1" x14ac:dyDescent="0.2">
      <c r="A508" s="13" t="s">
        <v>73</v>
      </c>
      <c r="B508" s="13" t="s">
        <v>1436</v>
      </c>
      <c r="C508" s="19" t="s">
        <v>721</v>
      </c>
      <c r="D508" s="14">
        <v>664805435</v>
      </c>
      <c r="E508" s="15" t="s">
        <v>722</v>
      </c>
      <c r="F508" s="16">
        <v>4000</v>
      </c>
      <c r="G508" s="16">
        <v>4000</v>
      </c>
      <c r="H508" s="17">
        <v>2021</v>
      </c>
      <c r="I508" s="17">
        <v>2022</v>
      </c>
    </row>
    <row r="509" spans="1:9" s="2" customFormat="1" ht="51" customHeight="1" x14ac:dyDescent="0.2">
      <c r="A509" s="13" t="s">
        <v>73</v>
      </c>
      <c r="B509" s="13" t="s">
        <v>1436</v>
      </c>
      <c r="C509" s="20" t="s">
        <v>720</v>
      </c>
      <c r="D509" s="14">
        <v>691865960</v>
      </c>
      <c r="E509" s="15" t="s">
        <v>719</v>
      </c>
      <c r="F509" s="16">
        <v>3000</v>
      </c>
      <c r="G509" s="16">
        <v>3000</v>
      </c>
      <c r="H509" s="17">
        <v>2021</v>
      </c>
      <c r="I509" s="17">
        <v>2022</v>
      </c>
    </row>
    <row r="510" spans="1:9" s="2" customFormat="1" ht="58.5" customHeight="1" x14ac:dyDescent="0.2">
      <c r="A510" s="13" t="s">
        <v>73</v>
      </c>
      <c r="B510" s="13" t="s">
        <v>1436</v>
      </c>
      <c r="C510" s="20" t="s">
        <v>702</v>
      </c>
      <c r="D510" s="14">
        <v>408652981</v>
      </c>
      <c r="E510" s="15" t="s">
        <v>706</v>
      </c>
      <c r="F510" s="16">
        <v>1000</v>
      </c>
      <c r="G510" s="16">
        <v>1000</v>
      </c>
      <c r="H510" s="17">
        <v>2021</v>
      </c>
      <c r="I510" s="17">
        <v>2022</v>
      </c>
    </row>
    <row r="511" spans="1:9" s="2" customFormat="1" ht="44.25" customHeight="1" x14ac:dyDescent="0.2">
      <c r="A511" s="13" t="s">
        <v>73</v>
      </c>
      <c r="B511" s="13" t="s">
        <v>1436</v>
      </c>
      <c r="C511" s="20" t="s">
        <v>696</v>
      </c>
      <c r="D511" s="14">
        <v>442302281</v>
      </c>
      <c r="E511" s="15" t="s">
        <v>697</v>
      </c>
      <c r="F511" s="16">
        <v>3000</v>
      </c>
      <c r="G511" s="16">
        <v>3000</v>
      </c>
      <c r="H511" s="17">
        <v>2021</v>
      </c>
      <c r="I511" s="17">
        <v>2022</v>
      </c>
    </row>
    <row r="512" spans="1:9" s="2" customFormat="1" ht="46.5" customHeight="1" x14ac:dyDescent="0.2">
      <c r="A512" s="13" t="s">
        <v>73</v>
      </c>
      <c r="B512" s="13" t="s">
        <v>1436</v>
      </c>
      <c r="C512" s="22" t="s">
        <v>341</v>
      </c>
      <c r="D512" s="14"/>
      <c r="E512" s="15" t="s">
        <v>260</v>
      </c>
      <c r="F512" s="16">
        <v>500</v>
      </c>
      <c r="G512" s="16">
        <v>500</v>
      </c>
      <c r="H512" s="17">
        <v>2021</v>
      </c>
      <c r="I512" s="17">
        <v>2022</v>
      </c>
    </row>
    <row r="513" spans="1:9" s="2" customFormat="1" ht="46.5" customHeight="1" x14ac:dyDescent="0.2">
      <c r="A513" s="13" t="s">
        <v>73</v>
      </c>
      <c r="B513" s="13" t="s">
        <v>1436</v>
      </c>
      <c r="C513" s="22" t="s">
        <v>342</v>
      </c>
      <c r="D513" s="14">
        <v>466669671</v>
      </c>
      <c r="E513" s="15" t="s">
        <v>343</v>
      </c>
      <c r="F513" s="16">
        <v>1000</v>
      </c>
      <c r="G513" s="16">
        <v>1000</v>
      </c>
      <c r="H513" s="17">
        <v>2021</v>
      </c>
      <c r="I513" s="17">
        <v>2022</v>
      </c>
    </row>
    <row r="514" spans="1:9" s="2" customFormat="1" ht="49.5" customHeight="1" x14ac:dyDescent="0.2">
      <c r="A514" s="13" t="s">
        <v>73</v>
      </c>
      <c r="B514" s="13" t="s">
        <v>1436</v>
      </c>
      <c r="C514" s="13" t="s">
        <v>489</v>
      </c>
      <c r="D514" s="14">
        <v>443265452</v>
      </c>
      <c r="E514" s="15" t="s">
        <v>344</v>
      </c>
      <c r="F514" s="16">
        <v>17000</v>
      </c>
      <c r="G514" s="16">
        <v>17000</v>
      </c>
      <c r="H514" s="17">
        <v>2021</v>
      </c>
      <c r="I514" s="17">
        <v>2022</v>
      </c>
    </row>
    <row r="515" spans="1:9" s="2" customFormat="1" ht="42" customHeight="1" x14ac:dyDescent="0.2">
      <c r="A515" s="13" t="s">
        <v>73</v>
      </c>
      <c r="B515" s="13" t="s">
        <v>1436</v>
      </c>
      <c r="C515" s="13" t="s">
        <v>489</v>
      </c>
      <c r="D515" s="14">
        <v>443265452</v>
      </c>
      <c r="E515" s="15" t="s">
        <v>260</v>
      </c>
      <c r="F515" s="16">
        <v>958000</v>
      </c>
      <c r="G515" s="16">
        <v>958000</v>
      </c>
      <c r="H515" s="17">
        <v>2021</v>
      </c>
      <c r="I515" s="17">
        <v>2022</v>
      </c>
    </row>
    <row r="516" spans="1:9" s="2" customFormat="1" ht="44.25" customHeight="1" x14ac:dyDescent="0.2">
      <c r="A516" s="13" t="s">
        <v>73</v>
      </c>
      <c r="B516" s="13" t="s">
        <v>1436</v>
      </c>
      <c r="C516" s="13" t="s">
        <v>489</v>
      </c>
      <c r="D516" s="14">
        <v>443265452</v>
      </c>
      <c r="E516" s="15" t="s">
        <v>255</v>
      </c>
      <c r="F516" s="16">
        <v>50000</v>
      </c>
      <c r="G516" s="16">
        <v>50000</v>
      </c>
      <c r="H516" s="17">
        <v>2021</v>
      </c>
      <c r="I516" s="17">
        <v>2022</v>
      </c>
    </row>
    <row r="517" spans="1:9" s="2" customFormat="1" ht="48" customHeight="1" x14ac:dyDescent="0.2">
      <c r="A517" s="13" t="s">
        <v>73</v>
      </c>
      <c r="B517" s="13" t="s">
        <v>1436</v>
      </c>
      <c r="C517" s="13" t="s">
        <v>490</v>
      </c>
      <c r="D517" s="14">
        <v>894813617</v>
      </c>
      <c r="E517" s="15" t="s">
        <v>260</v>
      </c>
      <c r="F517" s="16">
        <v>2500</v>
      </c>
      <c r="G517" s="16">
        <v>2500</v>
      </c>
      <c r="H517" s="17">
        <v>2021</v>
      </c>
      <c r="I517" s="17">
        <v>2022</v>
      </c>
    </row>
    <row r="518" spans="1:9" s="2" customFormat="1" ht="48" customHeight="1" x14ac:dyDescent="0.2">
      <c r="A518" s="13" t="s">
        <v>73</v>
      </c>
      <c r="B518" s="13" t="s">
        <v>1436</v>
      </c>
      <c r="C518" s="22" t="s">
        <v>473</v>
      </c>
      <c r="D518" s="14">
        <v>460976365</v>
      </c>
      <c r="E518" s="15" t="s">
        <v>260</v>
      </c>
      <c r="F518" s="16">
        <v>440000</v>
      </c>
      <c r="G518" s="16">
        <v>440000</v>
      </c>
      <c r="H518" s="17">
        <v>2021</v>
      </c>
      <c r="I518" s="17">
        <v>2022</v>
      </c>
    </row>
    <row r="519" spans="1:9" s="2" customFormat="1" ht="59.25" customHeight="1" x14ac:dyDescent="0.2">
      <c r="A519" s="13" t="s">
        <v>73</v>
      </c>
      <c r="B519" s="13" t="s">
        <v>1436</v>
      </c>
      <c r="C519" s="22" t="s">
        <v>473</v>
      </c>
      <c r="D519" s="14">
        <v>460976365</v>
      </c>
      <c r="E519" s="15" t="s">
        <v>345</v>
      </c>
      <c r="F519" s="16">
        <v>20000</v>
      </c>
      <c r="G519" s="16">
        <v>20000</v>
      </c>
      <c r="H519" s="17">
        <v>2021</v>
      </c>
      <c r="I519" s="17">
        <v>2022</v>
      </c>
    </row>
    <row r="520" spans="1:9" s="2" customFormat="1" ht="54" customHeight="1" x14ac:dyDescent="0.2">
      <c r="A520" s="13" t="s">
        <v>73</v>
      </c>
      <c r="B520" s="13" t="s">
        <v>1436</v>
      </c>
      <c r="C520" s="13" t="s">
        <v>74</v>
      </c>
      <c r="D520" s="14">
        <v>460977058</v>
      </c>
      <c r="E520" s="15" t="s">
        <v>260</v>
      </c>
      <c r="F520" s="16">
        <v>283739</v>
      </c>
      <c r="G520" s="16">
        <v>283739</v>
      </c>
      <c r="H520" s="17">
        <v>2021</v>
      </c>
      <c r="I520" s="17">
        <v>2022</v>
      </c>
    </row>
    <row r="521" spans="1:9" s="2" customFormat="1" ht="54" customHeight="1" x14ac:dyDescent="0.2">
      <c r="A521" s="13" t="s">
        <v>73</v>
      </c>
      <c r="B521" s="13" t="s">
        <v>1436</v>
      </c>
      <c r="C521" s="13" t="s">
        <v>493</v>
      </c>
      <c r="D521" s="14">
        <v>870519273</v>
      </c>
      <c r="E521" s="15" t="s">
        <v>260</v>
      </c>
      <c r="F521" s="16">
        <v>587500</v>
      </c>
      <c r="G521" s="16">
        <v>587500</v>
      </c>
      <c r="H521" s="17">
        <v>2021</v>
      </c>
      <c r="I521" s="17">
        <v>2022</v>
      </c>
    </row>
    <row r="522" spans="1:9" s="2" customFormat="1" ht="46.5" customHeight="1" x14ac:dyDescent="0.2">
      <c r="A522" s="13" t="s">
        <v>73</v>
      </c>
      <c r="B522" s="13" t="s">
        <v>1436</v>
      </c>
      <c r="C522" s="22" t="s">
        <v>346</v>
      </c>
      <c r="D522" s="14">
        <v>428403270</v>
      </c>
      <c r="E522" s="15" t="s">
        <v>347</v>
      </c>
      <c r="F522" s="16">
        <v>4000</v>
      </c>
      <c r="G522" s="16">
        <v>4000</v>
      </c>
      <c r="H522" s="17">
        <v>2021</v>
      </c>
      <c r="I522" s="17">
        <v>2022</v>
      </c>
    </row>
    <row r="523" spans="1:9" s="2" customFormat="1" ht="81.75" customHeight="1" x14ac:dyDescent="0.2">
      <c r="A523" s="13" t="s">
        <v>73</v>
      </c>
      <c r="B523" s="13" t="s">
        <v>1436</v>
      </c>
      <c r="C523" s="13" t="s">
        <v>500</v>
      </c>
      <c r="D523" s="14">
        <v>422089065</v>
      </c>
      <c r="E523" s="15" t="s">
        <v>256</v>
      </c>
      <c r="F523" s="16">
        <v>2000</v>
      </c>
      <c r="G523" s="16">
        <v>2000</v>
      </c>
      <c r="H523" s="17">
        <v>2021</v>
      </c>
      <c r="I523" s="17">
        <v>2022</v>
      </c>
    </row>
    <row r="524" spans="1:9" s="2" customFormat="1" ht="48" customHeight="1" x14ac:dyDescent="0.2">
      <c r="A524" s="13" t="s">
        <v>73</v>
      </c>
      <c r="B524" s="13" t="s">
        <v>1436</v>
      </c>
      <c r="C524" s="22" t="s">
        <v>501</v>
      </c>
      <c r="D524" s="14">
        <v>818475706</v>
      </c>
      <c r="E524" s="15" t="s">
        <v>427</v>
      </c>
      <c r="F524" s="16">
        <v>2000</v>
      </c>
      <c r="G524" s="16">
        <v>2000</v>
      </c>
      <c r="H524" s="17">
        <v>2021</v>
      </c>
      <c r="I524" s="17">
        <v>2022</v>
      </c>
    </row>
    <row r="525" spans="1:9" s="2" customFormat="1" ht="42.75" customHeight="1" x14ac:dyDescent="0.2">
      <c r="A525" s="13" t="s">
        <v>73</v>
      </c>
      <c r="B525" s="13" t="s">
        <v>1436</v>
      </c>
      <c r="C525" s="22" t="s">
        <v>482</v>
      </c>
      <c r="D525" s="14">
        <v>864797857</v>
      </c>
      <c r="E525" s="15" t="s">
        <v>348</v>
      </c>
      <c r="F525" s="16">
        <v>5000</v>
      </c>
      <c r="G525" s="16">
        <v>5000</v>
      </c>
      <c r="H525" s="17">
        <v>2021</v>
      </c>
      <c r="I525" s="17">
        <v>2022</v>
      </c>
    </row>
    <row r="526" spans="1:9" s="2" customFormat="1" ht="45.75" customHeight="1" x14ac:dyDescent="0.2">
      <c r="A526" s="13" t="s">
        <v>73</v>
      </c>
      <c r="B526" s="13" t="s">
        <v>1436</v>
      </c>
      <c r="C526" s="22" t="s">
        <v>330</v>
      </c>
      <c r="D526" s="14">
        <v>461047631</v>
      </c>
      <c r="E526" s="15" t="s">
        <v>349</v>
      </c>
      <c r="F526" s="16">
        <v>5000</v>
      </c>
      <c r="G526" s="16">
        <v>5000</v>
      </c>
      <c r="H526" s="17">
        <v>2021</v>
      </c>
      <c r="I526" s="17">
        <v>2022</v>
      </c>
    </row>
    <row r="527" spans="1:9" s="2" customFormat="1" ht="49.5" customHeight="1" x14ac:dyDescent="0.2">
      <c r="A527" s="13" t="s">
        <v>73</v>
      </c>
      <c r="B527" s="13" t="s">
        <v>1436</v>
      </c>
      <c r="C527" s="22" t="s">
        <v>350</v>
      </c>
      <c r="D527" s="14">
        <v>670669876</v>
      </c>
      <c r="E527" s="15" t="s">
        <v>260</v>
      </c>
      <c r="F527" s="16">
        <v>5000</v>
      </c>
      <c r="G527" s="16">
        <v>5000</v>
      </c>
      <c r="H527" s="17">
        <v>2021</v>
      </c>
      <c r="I527" s="17">
        <v>2022</v>
      </c>
    </row>
    <row r="528" spans="1:9" s="2" customFormat="1" ht="49.5" customHeight="1" x14ac:dyDescent="0.2">
      <c r="A528" s="13" t="s">
        <v>73</v>
      </c>
      <c r="B528" s="13" t="s">
        <v>1436</v>
      </c>
      <c r="C528" s="13" t="s">
        <v>506</v>
      </c>
      <c r="D528" s="14">
        <v>446436560</v>
      </c>
      <c r="E528" s="15" t="s">
        <v>260</v>
      </c>
      <c r="F528" s="16">
        <v>1000</v>
      </c>
      <c r="G528" s="16">
        <v>1000</v>
      </c>
      <c r="H528" s="17">
        <v>2021</v>
      </c>
      <c r="I528" s="17">
        <v>2022</v>
      </c>
    </row>
    <row r="529" spans="1:9" s="2" customFormat="1" ht="51.75" customHeight="1" x14ac:dyDescent="0.2">
      <c r="A529" s="13" t="s">
        <v>73</v>
      </c>
      <c r="B529" s="13" t="s">
        <v>1436</v>
      </c>
      <c r="C529" s="13" t="s">
        <v>40</v>
      </c>
      <c r="D529" s="14">
        <v>456795863</v>
      </c>
      <c r="E529" s="15" t="s">
        <v>260</v>
      </c>
      <c r="F529" s="16">
        <v>420000</v>
      </c>
      <c r="G529" s="16">
        <v>420000</v>
      </c>
      <c r="H529" s="17">
        <v>2021</v>
      </c>
      <c r="I529" s="17">
        <v>2022</v>
      </c>
    </row>
    <row r="530" spans="1:9" s="2" customFormat="1" ht="51.75" customHeight="1" x14ac:dyDescent="0.2">
      <c r="A530" s="13" t="s">
        <v>73</v>
      </c>
      <c r="B530" s="13" t="s">
        <v>1436</v>
      </c>
      <c r="C530" s="13" t="s">
        <v>78</v>
      </c>
      <c r="D530" s="14"/>
      <c r="E530" s="15" t="s">
        <v>260</v>
      </c>
      <c r="F530" s="16">
        <v>1000</v>
      </c>
      <c r="G530" s="16">
        <v>1000</v>
      </c>
      <c r="H530" s="17">
        <v>2021</v>
      </c>
      <c r="I530" s="17">
        <v>2022</v>
      </c>
    </row>
    <row r="531" spans="1:9" s="2" customFormat="1" ht="48.75" customHeight="1" x14ac:dyDescent="0.2">
      <c r="A531" s="13" t="s">
        <v>73</v>
      </c>
      <c r="B531" s="13" t="s">
        <v>1436</v>
      </c>
      <c r="C531" s="22" t="s">
        <v>75</v>
      </c>
      <c r="D531" s="14">
        <v>461140275</v>
      </c>
      <c r="E531" s="15" t="s">
        <v>260</v>
      </c>
      <c r="F531" s="16">
        <v>540000</v>
      </c>
      <c r="G531" s="16">
        <v>540000</v>
      </c>
      <c r="H531" s="17">
        <v>2021</v>
      </c>
      <c r="I531" s="17">
        <v>2022</v>
      </c>
    </row>
    <row r="532" spans="1:9" s="2" customFormat="1" ht="50.25" customHeight="1" x14ac:dyDescent="0.2">
      <c r="A532" s="13" t="s">
        <v>73</v>
      </c>
      <c r="B532" s="13" t="s">
        <v>1436</v>
      </c>
      <c r="C532" s="13" t="s">
        <v>507</v>
      </c>
      <c r="D532" s="14">
        <v>420359693</v>
      </c>
      <c r="E532" s="15" t="s">
        <v>528</v>
      </c>
      <c r="F532" s="16">
        <v>4000</v>
      </c>
      <c r="G532" s="16">
        <v>4000</v>
      </c>
      <c r="H532" s="17">
        <v>2021</v>
      </c>
      <c r="I532" s="17">
        <v>2022</v>
      </c>
    </row>
    <row r="533" spans="1:9" s="2" customFormat="1" ht="45" customHeight="1" x14ac:dyDescent="0.2">
      <c r="A533" s="13" t="s">
        <v>73</v>
      </c>
      <c r="B533" s="13" t="s">
        <v>1436</v>
      </c>
      <c r="C533" s="22" t="s">
        <v>351</v>
      </c>
      <c r="D533" s="14">
        <v>809542501</v>
      </c>
      <c r="E533" s="15" t="s">
        <v>352</v>
      </c>
      <c r="F533" s="16">
        <v>15000</v>
      </c>
      <c r="G533" s="16">
        <v>15000</v>
      </c>
      <c r="H533" s="17">
        <v>2021</v>
      </c>
      <c r="I533" s="17">
        <v>2022</v>
      </c>
    </row>
    <row r="534" spans="1:9" s="2" customFormat="1" ht="58.5" customHeight="1" x14ac:dyDescent="0.2">
      <c r="A534" s="13" t="s">
        <v>73</v>
      </c>
      <c r="B534" s="13" t="s">
        <v>1436</v>
      </c>
      <c r="C534" s="22" t="s">
        <v>158</v>
      </c>
      <c r="D534" s="14">
        <v>875391049</v>
      </c>
      <c r="E534" s="15" t="s">
        <v>333</v>
      </c>
      <c r="F534" s="16">
        <v>1900</v>
      </c>
      <c r="G534" s="16">
        <v>1900</v>
      </c>
      <c r="H534" s="17">
        <v>2021</v>
      </c>
      <c r="I534" s="17">
        <v>2022</v>
      </c>
    </row>
    <row r="535" spans="1:9" s="2" customFormat="1" ht="48.75" customHeight="1" x14ac:dyDescent="0.2">
      <c r="A535" s="13" t="s">
        <v>73</v>
      </c>
      <c r="B535" s="13" t="s">
        <v>1436</v>
      </c>
      <c r="C535" s="13" t="s">
        <v>76</v>
      </c>
      <c r="D535" s="14">
        <v>424271664</v>
      </c>
      <c r="E535" s="15" t="s">
        <v>260</v>
      </c>
      <c r="F535" s="16">
        <v>155000</v>
      </c>
      <c r="G535" s="16">
        <v>155000</v>
      </c>
      <c r="H535" s="17">
        <v>2021</v>
      </c>
      <c r="I535" s="17">
        <v>2022</v>
      </c>
    </row>
    <row r="536" spans="1:9" s="2" customFormat="1" ht="50.25" customHeight="1" x14ac:dyDescent="0.2">
      <c r="A536" s="13" t="s">
        <v>73</v>
      </c>
      <c r="B536" s="13" t="s">
        <v>1436</v>
      </c>
      <c r="C536" s="13" t="s">
        <v>77</v>
      </c>
      <c r="D536" s="14">
        <v>431493414</v>
      </c>
      <c r="E536" s="15" t="s">
        <v>260</v>
      </c>
      <c r="F536" s="16">
        <v>3000</v>
      </c>
      <c r="G536" s="16">
        <v>3000</v>
      </c>
      <c r="H536" s="17">
        <v>2021</v>
      </c>
      <c r="I536" s="17">
        <v>2022</v>
      </c>
    </row>
    <row r="537" spans="1:9" s="2" customFormat="1" ht="52.5" customHeight="1" x14ac:dyDescent="0.2">
      <c r="A537" s="13" t="s">
        <v>73</v>
      </c>
      <c r="B537" s="13" t="s">
        <v>1436</v>
      </c>
      <c r="C537" s="22" t="s">
        <v>353</v>
      </c>
      <c r="D537" s="14">
        <v>461226387</v>
      </c>
      <c r="E537" s="15" t="s">
        <v>354</v>
      </c>
      <c r="F537" s="16">
        <v>1000</v>
      </c>
      <c r="G537" s="16">
        <v>1000</v>
      </c>
      <c r="H537" s="17">
        <v>2021</v>
      </c>
      <c r="I537" s="17">
        <v>2022</v>
      </c>
    </row>
    <row r="538" spans="1:9" s="2" customFormat="1" ht="50.25" customHeight="1" x14ac:dyDescent="0.2">
      <c r="A538" s="13" t="s">
        <v>73</v>
      </c>
      <c r="B538" s="13" t="s">
        <v>1436</v>
      </c>
      <c r="C538" s="22" t="s">
        <v>355</v>
      </c>
      <c r="D538" s="14">
        <v>460971021</v>
      </c>
      <c r="E538" s="15" t="s">
        <v>260</v>
      </c>
      <c r="F538" s="16">
        <v>392500</v>
      </c>
      <c r="G538" s="16">
        <v>392500</v>
      </c>
      <c r="H538" s="17">
        <v>2021</v>
      </c>
      <c r="I538" s="17">
        <v>2022</v>
      </c>
    </row>
    <row r="539" spans="1:9" s="2" customFormat="1" ht="45.75" customHeight="1" x14ac:dyDescent="0.2">
      <c r="A539" s="13" t="s">
        <v>73</v>
      </c>
      <c r="B539" s="13" t="s">
        <v>1436</v>
      </c>
      <c r="C539" s="26" t="s">
        <v>356</v>
      </c>
      <c r="D539" s="14">
        <v>888344212</v>
      </c>
      <c r="E539" s="15" t="s">
        <v>357</v>
      </c>
      <c r="F539" s="16">
        <v>10000</v>
      </c>
      <c r="G539" s="16">
        <v>10000</v>
      </c>
      <c r="H539" s="17">
        <v>2021</v>
      </c>
      <c r="I539" s="17">
        <v>2022</v>
      </c>
    </row>
    <row r="540" spans="1:9" s="2" customFormat="1" ht="50.25" customHeight="1" x14ac:dyDescent="0.2">
      <c r="A540" s="13" t="s">
        <v>73</v>
      </c>
      <c r="B540" s="13" t="s">
        <v>1436</v>
      </c>
      <c r="C540" s="22" t="s">
        <v>359</v>
      </c>
      <c r="D540" s="14">
        <v>429897169</v>
      </c>
      <c r="E540" s="15" t="s">
        <v>358</v>
      </c>
      <c r="F540" s="16">
        <v>2000</v>
      </c>
      <c r="G540" s="16">
        <v>2000</v>
      </c>
      <c r="H540" s="17">
        <v>2021</v>
      </c>
      <c r="I540" s="17">
        <v>2022</v>
      </c>
    </row>
    <row r="541" spans="1:9" s="2" customFormat="1" ht="44.25" customHeight="1" x14ac:dyDescent="0.2">
      <c r="A541" s="13" t="s">
        <v>73</v>
      </c>
      <c r="B541" s="13" t="s">
        <v>1436</v>
      </c>
      <c r="C541" s="22" t="s">
        <v>211</v>
      </c>
      <c r="D541" s="14">
        <v>416242539</v>
      </c>
      <c r="E541" s="15" t="s">
        <v>360</v>
      </c>
      <c r="F541" s="16">
        <v>2000</v>
      </c>
      <c r="G541" s="16">
        <v>2000</v>
      </c>
      <c r="H541" s="17">
        <v>2021</v>
      </c>
      <c r="I541" s="17">
        <v>2022</v>
      </c>
    </row>
    <row r="542" spans="1:9" s="2" customFormat="1" ht="56.25" customHeight="1" x14ac:dyDescent="0.2">
      <c r="A542" s="13" t="s">
        <v>73</v>
      </c>
      <c r="B542" s="13" t="s">
        <v>1436</v>
      </c>
      <c r="C542" s="13" t="s">
        <v>79</v>
      </c>
      <c r="D542" s="14">
        <v>877446558</v>
      </c>
      <c r="E542" s="15" t="s">
        <v>260</v>
      </c>
      <c r="F542" s="16">
        <v>2500</v>
      </c>
      <c r="G542" s="16">
        <v>2500</v>
      </c>
      <c r="H542" s="17">
        <v>2021</v>
      </c>
      <c r="I542" s="17">
        <v>2022</v>
      </c>
    </row>
    <row r="543" spans="1:9" s="2" customFormat="1" ht="48" customHeight="1" x14ac:dyDescent="0.2">
      <c r="A543" s="13" t="s">
        <v>73</v>
      </c>
      <c r="B543" s="13" t="s">
        <v>1436</v>
      </c>
      <c r="C543" s="22" t="s">
        <v>361</v>
      </c>
      <c r="D543" s="14">
        <v>450445432</v>
      </c>
      <c r="E543" s="15" t="s">
        <v>260</v>
      </c>
      <c r="F543" s="16">
        <v>1500</v>
      </c>
      <c r="G543" s="16">
        <v>1500</v>
      </c>
      <c r="H543" s="17">
        <v>2021</v>
      </c>
      <c r="I543" s="17">
        <v>2022</v>
      </c>
    </row>
    <row r="544" spans="1:9" s="2" customFormat="1" ht="46.5" customHeight="1" x14ac:dyDescent="0.2">
      <c r="A544" s="13" t="s">
        <v>80</v>
      </c>
      <c r="B544" s="13" t="s">
        <v>1436</v>
      </c>
      <c r="C544" s="13" t="s">
        <v>441</v>
      </c>
      <c r="D544" s="14"/>
      <c r="E544" s="15" t="s">
        <v>81</v>
      </c>
      <c r="F544" s="16">
        <v>220000</v>
      </c>
      <c r="G544" s="16">
        <v>220000</v>
      </c>
      <c r="H544" s="17">
        <v>2021</v>
      </c>
      <c r="I544" s="17">
        <v>2022</v>
      </c>
    </row>
    <row r="545" spans="1:9" s="2" customFormat="1" ht="49.5" customHeight="1" x14ac:dyDescent="0.2">
      <c r="A545" s="13" t="s">
        <v>82</v>
      </c>
      <c r="B545" s="13" t="s">
        <v>1436</v>
      </c>
      <c r="C545" s="13" t="s">
        <v>83</v>
      </c>
      <c r="D545" s="14">
        <v>420349894</v>
      </c>
      <c r="E545" s="15" t="s">
        <v>257</v>
      </c>
      <c r="F545" s="16">
        <v>250</v>
      </c>
      <c r="G545" s="16">
        <v>250</v>
      </c>
      <c r="H545" s="17">
        <v>2021</v>
      </c>
      <c r="I545" s="17">
        <v>2022</v>
      </c>
    </row>
    <row r="546" spans="1:9" s="2" customFormat="1" ht="38.25" x14ac:dyDescent="0.2">
      <c r="A546" s="13" t="s">
        <v>82</v>
      </c>
      <c r="B546" s="13" t="s">
        <v>1436</v>
      </c>
      <c r="C546" s="22" t="s">
        <v>214</v>
      </c>
      <c r="D546" s="14">
        <v>861969714</v>
      </c>
      <c r="E546" s="15" t="s">
        <v>257</v>
      </c>
      <c r="F546" s="16">
        <v>1890</v>
      </c>
      <c r="G546" s="16">
        <v>1890</v>
      </c>
      <c r="H546" s="17">
        <v>2021</v>
      </c>
      <c r="I546" s="17">
        <v>2022</v>
      </c>
    </row>
    <row r="547" spans="1:9" s="2" customFormat="1" ht="56.25" customHeight="1" x14ac:dyDescent="0.2">
      <c r="A547" s="13" t="s">
        <v>84</v>
      </c>
      <c r="B547" s="13" t="s">
        <v>1436</v>
      </c>
      <c r="C547" s="20" t="s">
        <v>160</v>
      </c>
      <c r="D547" s="14">
        <v>540742336</v>
      </c>
      <c r="E547" s="15" t="s">
        <v>260</v>
      </c>
      <c r="F547" s="16">
        <v>16300</v>
      </c>
      <c r="G547" s="16">
        <v>16300</v>
      </c>
      <c r="H547" s="17">
        <v>2021</v>
      </c>
      <c r="I547" s="17">
        <v>2022</v>
      </c>
    </row>
    <row r="548" spans="1:9" s="2" customFormat="1" ht="72" customHeight="1" x14ac:dyDescent="0.2">
      <c r="A548" s="13" t="s">
        <v>84</v>
      </c>
      <c r="B548" s="13" t="s">
        <v>1436</v>
      </c>
      <c r="C548" s="20" t="s">
        <v>623</v>
      </c>
      <c r="D548" s="14">
        <v>835024005</v>
      </c>
      <c r="E548" s="15" t="s">
        <v>1294</v>
      </c>
      <c r="F548" s="16">
        <v>10000</v>
      </c>
      <c r="G548" s="16">
        <v>10000</v>
      </c>
      <c r="H548" s="17">
        <v>2021</v>
      </c>
      <c r="I548" s="17">
        <v>2022</v>
      </c>
    </row>
    <row r="549" spans="1:9" s="2" customFormat="1" ht="60.75" customHeight="1" x14ac:dyDescent="0.2">
      <c r="A549" s="13" t="s">
        <v>84</v>
      </c>
      <c r="B549" s="13" t="s">
        <v>1436</v>
      </c>
      <c r="C549" s="20" t="s">
        <v>1297</v>
      </c>
      <c r="D549" s="14">
        <v>738385774</v>
      </c>
      <c r="E549" s="15" t="s">
        <v>1295</v>
      </c>
      <c r="F549" s="16">
        <v>25000</v>
      </c>
      <c r="G549" s="16">
        <v>25000</v>
      </c>
      <c r="H549" s="17">
        <v>2021</v>
      </c>
      <c r="I549" s="17">
        <v>2022</v>
      </c>
    </row>
    <row r="550" spans="1:9" s="2" customFormat="1" ht="48" customHeight="1" x14ac:dyDescent="0.2">
      <c r="A550" s="13" t="s">
        <v>84</v>
      </c>
      <c r="B550" s="13" t="s">
        <v>1436</v>
      </c>
      <c r="C550" s="20" t="s">
        <v>1298</v>
      </c>
      <c r="D550" s="14">
        <v>418924687</v>
      </c>
      <c r="E550" s="15" t="s">
        <v>1296</v>
      </c>
      <c r="F550" s="16">
        <v>10256.35</v>
      </c>
      <c r="G550" s="16">
        <v>10256.35</v>
      </c>
      <c r="H550" s="17">
        <v>2021</v>
      </c>
      <c r="I550" s="17">
        <v>2022</v>
      </c>
    </row>
    <row r="551" spans="1:9" s="2" customFormat="1" ht="45.75" customHeight="1" x14ac:dyDescent="0.2">
      <c r="A551" s="13" t="s">
        <v>84</v>
      </c>
      <c r="B551" s="13" t="s">
        <v>1436</v>
      </c>
      <c r="C551" s="20" t="s">
        <v>25</v>
      </c>
      <c r="D551" s="14">
        <v>843724212</v>
      </c>
      <c r="E551" s="15" t="s">
        <v>1256</v>
      </c>
      <c r="F551" s="16">
        <v>150000</v>
      </c>
      <c r="G551" s="16">
        <v>150000</v>
      </c>
      <c r="H551" s="17">
        <v>2021</v>
      </c>
      <c r="I551" s="17">
        <v>2022</v>
      </c>
    </row>
    <row r="552" spans="1:9" s="2" customFormat="1" ht="45.75" customHeight="1" x14ac:dyDescent="0.2">
      <c r="A552" s="13" t="s">
        <v>84</v>
      </c>
      <c r="B552" s="13" t="s">
        <v>1436</v>
      </c>
      <c r="C552" s="20" t="s">
        <v>814</v>
      </c>
      <c r="D552" s="14">
        <v>676544316</v>
      </c>
      <c r="E552" s="15" t="s">
        <v>260</v>
      </c>
      <c r="F552" s="16">
        <v>1000</v>
      </c>
      <c r="G552" s="16">
        <v>1000</v>
      </c>
      <c r="H552" s="17">
        <v>2021</v>
      </c>
      <c r="I552" s="17">
        <v>2022</v>
      </c>
    </row>
    <row r="553" spans="1:9" s="2" customFormat="1" ht="49.5" customHeight="1" x14ac:dyDescent="0.2">
      <c r="A553" s="13" t="s">
        <v>84</v>
      </c>
      <c r="B553" s="13" t="s">
        <v>1436</v>
      </c>
      <c r="C553" s="20" t="s">
        <v>913</v>
      </c>
      <c r="D553" s="14">
        <v>806977147</v>
      </c>
      <c r="E553" s="15" t="s">
        <v>1249</v>
      </c>
      <c r="F553" s="16">
        <v>1000</v>
      </c>
      <c r="G553" s="16">
        <v>1000</v>
      </c>
      <c r="H553" s="17">
        <v>2021</v>
      </c>
      <c r="I553" s="17">
        <v>2022</v>
      </c>
    </row>
    <row r="554" spans="1:9" s="2" customFormat="1" ht="49.5" customHeight="1" x14ac:dyDescent="0.2">
      <c r="A554" s="13" t="s">
        <v>84</v>
      </c>
      <c r="B554" s="13" t="s">
        <v>1436</v>
      </c>
      <c r="C554" s="20" t="s">
        <v>1250</v>
      </c>
      <c r="D554" s="14">
        <v>882012486</v>
      </c>
      <c r="E554" s="15" t="s">
        <v>1251</v>
      </c>
      <c r="F554" s="16">
        <v>5000</v>
      </c>
      <c r="G554" s="16">
        <v>5000</v>
      </c>
      <c r="H554" s="17">
        <v>2021</v>
      </c>
      <c r="I554" s="17">
        <v>2022</v>
      </c>
    </row>
    <row r="555" spans="1:9" s="2" customFormat="1" ht="78.75" customHeight="1" x14ac:dyDescent="0.2">
      <c r="A555" s="13" t="s">
        <v>84</v>
      </c>
      <c r="B555" s="13" t="s">
        <v>1436</v>
      </c>
      <c r="C555" s="35" t="s">
        <v>856</v>
      </c>
      <c r="D555" s="14">
        <v>431741258</v>
      </c>
      <c r="E555" s="15" t="s">
        <v>1252</v>
      </c>
      <c r="F555" s="16">
        <v>10000</v>
      </c>
      <c r="G555" s="16">
        <v>10000</v>
      </c>
      <c r="H555" s="17">
        <v>2021</v>
      </c>
      <c r="I555" s="17">
        <v>2022</v>
      </c>
    </row>
    <row r="556" spans="1:9" s="2" customFormat="1" ht="77.25" customHeight="1" x14ac:dyDescent="0.2">
      <c r="A556" s="13" t="s">
        <v>84</v>
      </c>
      <c r="B556" s="13" t="s">
        <v>1436</v>
      </c>
      <c r="C556" s="20" t="s">
        <v>851</v>
      </c>
      <c r="D556" s="14">
        <v>874738674</v>
      </c>
      <c r="E556" s="15" t="s">
        <v>1253</v>
      </c>
      <c r="F556" s="16">
        <v>1500</v>
      </c>
      <c r="G556" s="16">
        <v>1500</v>
      </c>
      <c r="H556" s="17">
        <v>2021</v>
      </c>
      <c r="I556" s="17">
        <v>2022</v>
      </c>
    </row>
    <row r="557" spans="1:9" s="2" customFormat="1" ht="49.5" customHeight="1" x14ac:dyDescent="0.2">
      <c r="A557" s="13" t="s">
        <v>84</v>
      </c>
      <c r="B557" s="13" t="s">
        <v>1436</v>
      </c>
      <c r="C557" s="20" t="s">
        <v>847</v>
      </c>
      <c r="D557" s="14">
        <v>477050255</v>
      </c>
      <c r="E557" s="15" t="s">
        <v>1216</v>
      </c>
      <c r="F557" s="16">
        <v>900</v>
      </c>
      <c r="G557" s="16">
        <v>900</v>
      </c>
      <c r="H557" s="17">
        <v>2021</v>
      </c>
      <c r="I557" s="17">
        <v>2022</v>
      </c>
    </row>
    <row r="558" spans="1:9" s="2" customFormat="1" ht="42.75" customHeight="1" x14ac:dyDescent="0.2">
      <c r="A558" s="13" t="s">
        <v>84</v>
      </c>
      <c r="B558" s="13" t="s">
        <v>1436</v>
      </c>
      <c r="C558" s="20" t="s">
        <v>819</v>
      </c>
      <c r="D558" s="14">
        <v>534486727</v>
      </c>
      <c r="E558" s="15" t="s">
        <v>1216</v>
      </c>
      <c r="F558" s="16">
        <v>5360</v>
      </c>
      <c r="G558" s="16">
        <v>5360</v>
      </c>
      <c r="H558" s="17">
        <v>2021</v>
      </c>
      <c r="I558" s="17">
        <v>2022</v>
      </c>
    </row>
    <row r="559" spans="1:9" s="2" customFormat="1" ht="42.75" customHeight="1" x14ac:dyDescent="0.2">
      <c r="A559" s="13" t="s">
        <v>84</v>
      </c>
      <c r="B559" s="13" t="s">
        <v>1436</v>
      </c>
      <c r="C559" s="20" t="s">
        <v>848</v>
      </c>
      <c r="D559" s="14">
        <v>846780801</v>
      </c>
      <c r="E559" s="15" t="s">
        <v>1216</v>
      </c>
      <c r="F559" s="16">
        <v>1170</v>
      </c>
      <c r="G559" s="16">
        <v>1170</v>
      </c>
      <c r="H559" s="17">
        <v>2021</v>
      </c>
      <c r="I559" s="17">
        <v>2022</v>
      </c>
    </row>
    <row r="560" spans="1:9" s="2" customFormat="1" ht="42.75" customHeight="1" x14ac:dyDescent="0.2">
      <c r="A560" s="13" t="s">
        <v>84</v>
      </c>
      <c r="B560" s="13" t="s">
        <v>1436</v>
      </c>
      <c r="C560" s="20" t="s">
        <v>818</v>
      </c>
      <c r="D560" s="14">
        <v>713918812</v>
      </c>
      <c r="E560" s="15" t="s">
        <v>1216</v>
      </c>
      <c r="F560" s="16">
        <v>860</v>
      </c>
      <c r="G560" s="16">
        <v>860</v>
      </c>
      <c r="H560" s="17">
        <v>2021</v>
      </c>
      <c r="I560" s="17">
        <v>2022</v>
      </c>
    </row>
    <row r="561" spans="1:9" s="2" customFormat="1" ht="42.75" customHeight="1" x14ac:dyDescent="0.2">
      <c r="A561" s="13" t="s">
        <v>84</v>
      </c>
      <c r="B561" s="13" t="s">
        <v>1436</v>
      </c>
      <c r="C561" s="20" t="s">
        <v>849</v>
      </c>
      <c r="D561" s="14">
        <v>677561727</v>
      </c>
      <c r="E561" s="15" t="s">
        <v>1216</v>
      </c>
      <c r="F561" s="16">
        <v>390</v>
      </c>
      <c r="G561" s="16">
        <v>390</v>
      </c>
      <c r="H561" s="17">
        <v>2021</v>
      </c>
      <c r="I561" s="17">
        <v>2022</v>
      </c>
    </row>
    <row r="562" spans="1:9" s="2" customFormat="1" ht="42.75" customHeight="1" x14ac:dyDescent="0.2">
      <c r="A562" s="13" t="s">
        <v>84</v>
      </c>
      <c r="B562" s="13" t="s">
        <v>1436</v>
      </c>
      <c r="C562" s="20" t="s">
        <v>1056</v>
      </c>
      <c r="D562" s="14"/>
      <c r="E562" s="15" t="s">
        <v>1216</v>
      </c>
      <c r="F562" s="16">
        <v>700</v>
      </c>
      <c r="G562" s="16">
        <v>700</v>
      </c>
      <c r="H562" s="17">
        <v>2021</v>
      </c>
      <c r="I562" s="17">
        <v>2022</v>
      </c>
    </row>
    <row r="563" spans="1:9" s="2" customFormat="1" ht="42.75" customHeight="1" x14ac:dyDescent="0.2">
      <c r="A563" s="13" t="s">
        <v>84</v>
      </c>
      <c r="B563" s="13" t="s">
        <v>1436</v>
      </c>
      <c r="C563" s="20" t="s">
        <v>850</v>
      </c>
      <c r="D563" s="14">
        <v>821508737</v>
      </c>
      <c r="E563" s="15" t="s">
        <v>1216</v>
      </c>
      <c r="F563" s="16">
        <v>860</v>
      </c>
      <c r="G563" s="16">
        <v>860</v>
      </c>
      <c r="H563" s="17">
        <v>2021</v>
      </c>
      <c r="I563" s="17">
        <v>2022</v>
      </c>
    </row>
    <row r="564" spans="1:9" s="2" customFormat="1" ht="42.75" customHeight="1" x14ac:dyDescent="0.2">
      <c r="A564" s="13" t="s">
        <v>84</v>
      </c>
      <c r="B564" s="13" t="s">
        <v>1436</v>
      </c>
      <c r="C564" s="20" t="s">
        <v>851</v>
      </c>
      <c r="D564" s="14">
        <v>874738674</v>
      </c>
      <c r="E564" s="15" t="s">
        <v>1216</v>
      </c>
      <c r="F564" s="16">
        <v>1600</v>
      </c>
      <c r="G564" s="16">
        <v>1600</v>
      </c>
      <c r="H564" s="17">
        <v>2021</v>
      </c>
      <c r="I564" s="17">
        <v>2022</v>
      </c>
    </row>
    <row r="565" spans="1:9" s="2" customFormat="1" ht="42.75" customHeight="1" x14ac:dyDescent="0.2">
      <c r="A565" s="13" t="s">
        <v>84</v>
      </c>
      <c r="B565" s="13" t="s">
        <v>1436</v>
      </c>
      <c r="C565" s="20" t="s">
        <v>817</v>
      </c>
      <c r="D565" s="14">
        <v>676943402</v>
      </c>
      <c r="E565" s="15" t="s">
        <v>1216</v>
      </c>
      <c r="F565" s="16">
        <v>1130</v>
      </c>
      <c r="G565" s="16">
        <v>1130</v>
      </c>
      <c r="H565" s="17">
        <v>2021</v>
      </c>
      <c r="I565" s="17">
        <v>2022</v>
      </c>
    </row>
    <row r="566" spans="1:9" s="2" customFormat="1" ht="42.75" customHeight="1" x14ac:dyDescent="0.2">
      <c r="A566" s="13" t="s">
        <v>84</v>
      </c>
      <c r="B566" s="13" t="s">
        <v>1436</v>
      </c>
      <c r="C566" s="20" t="s">
        <v>852</v>
      </c>
      <c r="D566" s="14"/>
      <c r="E566" s="15" t="s">
        <v>1216</v>
      </c>
      <c r="F566" s="16">
        <v>580</v>
      </c>
      <c r="G566" s="16">
        <v>580</v>
      </c>
      <c r="H566" s="17">
        <v>2021</v>
      </c>
      <c r="I566" s="17">
        <v>2022</v>
      </c>
    </row>
    <row r="567" spans="1:9" s="2" customFormat="1" ht="42.75" customHeight="1" x14ac:dyDescent="0.2">
      <c r="A567" s="13" t="s">
        <v>84</v>
      </c>
      <c r="B567" s="13" t="s">
        <v>1436</v>
      </c>
      <c r="C567" s="20" t="s">
        <v>816</v>
      </c>
      <c r="D567" s="14">
        <v>460705656</v>
      </c>
      <c r="E567" s="15" t="s">
        <v>1216</v>
      </c>
      <c r="F567" s="16">
        <v>17330</v>
      </c>
      <c r="G567" s="16">
        <v>17330</v>
      </c>
      <c r="H567" s="17">
        <v>2021</v>
      </c>
      <c r="I567" s="17">
        <v>2022</v>
      </c>
    </row>
    <row r="568" spans="1:9" s="2" customFormat="1" ht="42.75" customHeight="1" x14ac:dyDescent="0.2">
      <c r="A568" s="13" t="s">
        <v>84</v>
      </c>
      <c r="B568" s="13" t="s">
        <v>1436</v>
      </c>
      <c r="C568" s="20" t="s">
        <v>815</v>
      </c>
      <c r="D568" s="14">
        <v>431196969</v>
      </c>
      <c r="E568" s="15" t="s">
        <v>1216</v>
      </c>
      <c r="F568" s="16">
        <v>6580</v>
      </c>
      <c r="G568" s="16">
        <v>6580</v>
      </c>
      <c r="H568" s="17">
        <v>2021</v>
      </c>
      <c r="I568" s="17">
        <v>2022</v>
      </c>
    </row>
    <row r="569" spans="1:9" s="2" customFormat="1" ht="42.75" customHeight="1" x14ac:dyDescent="0.2">
      <c r="A569" s="13" t="s">
        <v>84</v>
      </c>
      <c r="B569" s="13" t="s">
        <v>1436</v>
      </c>
      <c r="C569" s="20" t="s">
        <v>853</v>
      </c>
      <c r="D569" s="14"/>
      <c r="E569" s="15" t="s">
        <v>1216</v>
      </c>
      <c r="F569" s="16">
        <v>470</v>
      </c>
      <c r="G569" s="16">
        <v>470</v>
      </c>
      <c r="H569" s="17">
        <v>2021</v>
      </c>
      <c r="I569" s="17">
        <v>2022</v>
      </c>
    </row>
    <row r="570" spans="1:9" s="2" customFormat="1" ht="42.75" customHeight="1" x14ac:dyDescent="0.2">
      <c r="A570" s="13" t="s">
        <v>84</v>
      </c>
      <c r="B570" s="13" t="s">
        <v>1436</v>
      </c>
      <c r="C570" s="20" t="s">
        <v>90</v>
      </c>
      <c r="D570" s="14">
        <v>409437790</v>
      </c>
      <c r="E570" s="15" t="s">
        <v>1216</v>
      </c>
      <c r="F570" s="16">
        <v>1560</v>
      </c>
      <c r="G570" s="16">
        <v>1560</v>
      </c>
      <c r="H570" s="17">
        <v>2021</v>
      </c>
      <c r="I570" s="17">
        <v>2022</v>
      </c>
    </row>
    <row r="571" spans="1:9" s="2" customFormat="1" ht="42.75" customHeight="1" x14ac:dyDescent="0.2">
      <c r="A571" s="13" t="s">
        <v>84</v>
      </c>
      <c r="B571" s="13" t="s">
        <v>1436</v>
      </c>
      <c r="C571" s="19" t="s">
        <v>854</v>
      </c>
      <c r="D571" s="14">
        <v>755481233</v>
      </c>
      <c r="E571" s="15" t="s">
        <v>1216</v>
      </c>
      <c r="F571" s="16">
        <v>1480</v>
      </c>
      <c r="G571" s="16">
        <v>1480</v>
      </c>
      <c r="H571" s="17">
        <v>2021</v>
      </c>
      <c r="I571" s="17">
        <v>2022</v>
      </c>
    </row>
    <row r="572" spans="1:9" s="2" customFormat="1" ht="42.75" customHeight="1" x14ac:dyDescent="0.2">
      <c r="A572" s="13" t="s">
        <v>84</v>
      </c>
      <c r="B572" s="13" t="s">
        <v>1436</v>
      </c>
      <c r="C572" s="20" t="s">
        <v>855</v>
      </c>
      <c r="D572" s="14">
        <v>698793938</v>
      </c>
      <c r="E572" s="15" t="s">
        <v>1216</v>
      </c>
      <c r="F572" s="16">
        <v>550</v>
      </c>
      <c r="G572" s="16">
        <v>550</v>
      </c>
      <c r="H572" s="17">
        <v>2021</v>
      </c>
      <c r="I572" s="17">
        <v>2022</v>
      </c>
    </row>
    <row r="573" spans="1:9" s="2" customFormat="1" ht="42.75" customHeight="1" x14ac:dyDescent="0.2">
      <c r="A573" s="13" t="s">
        <v>84</v>
      </c>
      <c r="B573" s="13" t="s">
        <v>1436</v>
      </c>
      <c r="C573" s="20" t="s">
        <v>857</v>
      </c>
      <c r="D573" s="14">
        <v>876317497</v>
      </c>
      <c r="E573" s="15" t="s">
        <v>1216</v>
      </c>
      <c r="F573" s="16">
        <v>1010</v>
      </c>
      <c r="G573" s="16">
        <v>1010</v>
      </c>
      <c r="H573" s="17">
        <v>2021</v>
      </c>
      <c r="I573" s="17">
        <v>2022</v>
      </c>
    </row>
    <row r="574" spans="1:9" s="2" customFormat="1" ht="46.5" customHeight="1" x14ac:dyDescent="0.2">
      <c r="A574" s="13" t="s">
        <v>84</v>
      </c>
      <c r="B574" s="13" t="s">
        <v>1436</v>
      </c>
      <c r="C574" s="20" t="s">
        <v>858</v>
      </c>
      <c r="D574" s="14">
        <v>644812844</v>
      </c>
      <c r="E574" s="15" t="s">
        <v>1216</v>
      </c>
      <c r="F574" s="16">
        <v>1750</v>
      </c>
      <c r="G574" s="16">
        <v>1750</v>
      </c>
      <c r="H574" s="17">
        <v>2021</v>
      </c>
      <c r="I574" s="17">
        <v>2022</v>
      </c>
    </row>
    <row r="575" spans="1:9" s="2" customFormat="1" ht="46.5" customHeight="1" x14ac:dyDescent="0.2">
      <c r="A575" s="13" t="s">
        <v>84</v>
      </c>
      <c r="B575" s="13" t="s">
        <v>1436</v>
      </c>
      <c r="C575" s="20" t="s">
        <v>813</v>
      </c>
      <c r="D575" s="14">
        <v>825097836</v>
      </c>
      <c r="E575" s="15" t="s">
        <v>1216</v>
      </c>
      <c r="F575" s="16">
        <v>620</v>
      </c>
      <c r="G575" s="16">
        <v>620</v>
      </c>
      <c r="H575" s="17">
        <v>2021</v>
      </c>
      <c r="I575" s="17">
        <v>2022</v>
      </c>
    </row>
    <row r="576" spans="1:9" s="2" customFormat="1" ht="46.5" customHeight="1" x14ac:dyDescent="0.2">
      <c r="A576" s="13" t="s">
        <v>84</v>
      </c>
      <c r="B576" s="13" t="s">
        <v>1436</v>
      </c>
      <c r="C576" s="20" t="s">
        <v>859</v>
      </c>
      <c r="D576" s="14">
        <v>451273395</v>
      </c>
      <c r="E576" s="15" t="s">
        <v>1216</v>
      </c>
      <c r="F576" s="16">
        <v>510</v>
      </c>
      <c r="G576" s="16">
        <v>510</v>
      </c>
      <c r="H576" s="17">
        <v>2021</v>
      </c>
      <c r="I576" s="17">
        <v>2022</v>
      </c>
    </row>
    <row r="577" spans="1:9" s="2" customFormat="1" ht="46.5" customHeight="1" x14ac:dyDescent="0.2">
      <c r="A577" s="13" t="s">
        <v>84</v>
      </c>
      <c r="B577" s="13" t="s">
        <v>1436</v>
      </c>
      <c r="C577" s="20" t="s">
        <v>860</v>
      </c>
      <c r="D577" s="14">
        <v>409197171</v>
      </c>
      <c r="E577" s="15" t="s">
        <v>1216</v>
      </c>
      <c r="F577" s="16">
        <v>1400</v>
      </c>
      <c r="G577" s="16">
        <v>1400</v>
      </c>
      <c r="H577" s="17">
        <v>2021</v>
      </c>
      <c r="I577" s="17">
        <v>2022</v>
      </c>
    </row>
    <row r="578" spans="1:9" s="2" customFormat="1" ht="46.5" customHeight="1" x14ac:dyDescent="0.2">
      <c r="A578" s="13" t="s">
        <v>84</v>
      </c>
      <c r="B578" s="13" t="s">
        <v>1436</v>
      </c>
      <c r="C578" s="20" t="s">
        <v>812</v>
      </c>
      <c r="D578" s="14">
        <v>715775866</v>
      </c>
      <c r="E578" s="15" t="s">
        <v>1216</v>
      </c>
      <c r="F578" s="16">
        <v>4790</v>
      </c>
      <c r="G578" s="16">
        <v>4790</v>
      </c>
      <c r="H578" s="17">
        <v>2021</v>
      </c>
      <c r="I578" s="17">
        <v>2022</v>
      </c>
    </row>
    <row r="579" spans="1:9" s="2" customFormat="1" ht="46.5" customHeight="1" x14ac:dyDescent="0.2">
      <c r="A579" s="13" t="s">
        <v>84</v>
      </c>
      <c r="B579" s="13" t="s">
        <v>1436</v>
      </c>
      <c r="C579" s="20" t="s">
        <v>811</v>
      </c>
      <c r="D579" s="14">
        <v>523889773</v>
      </c>
      <c r="E579" s="15" t="s">
        <v>1216</v>
      </c>
      <c r="F579" s="16">
        <v>19390</v>
      </c>
      <c r="G579" s="16">
        <v>19390</v>
      </c>
      <c r="H579" s="17">
        <v>2021</v>
      </c>
      <c r="I579" s="17">
        <v>2022</v>
      </c>
    </row>
    <row r="580" spans="1:9" s="2" customFormat="1" ht="46.5" customHeight="1" x14ac:dyDescent="0.2">
      <c r="A580" s="13" t="s">
        <v>84</v>
      </c>
      <c r="B580" s="13" t="s">
        <v>1436</v>
      </c>
      <c r="C580" s="19" t="s">
        <v>861</v>
      </c>
      <c r="D580" s="14">
        <v>722570717</v>
      </c>
      <c r="E580" s="15" t="s">
        <v>1216</v>
      </c>
      <c r="F580" s="16">
        <v>1600</v>
      </c>
      <c r="G580" s="16">
        <v>1600</v>
      </c>
      <c r="H580" s="17">
        <v>2021</v>
      </c>
      <c r="I580" s="17">
        <v>2022</v>
      </c>
    </row>
    <row r="581" spans="1:9" s="2" customFormat="1" ht="46.5" customHeight="1" x14ac:dyDescent="0.2">
      <c r="A581" s="13" t="s">
        <v>84</v>
      </c>
      <c r="B581" s="13" t="s">
        <v>1436</v>
      </c>
      <c r="C581" s="20" t="s">
        <v>160</v>
      </c>
      <c r="D581" s="14">
        <v>540742336</v>
      </c>
      <c r="E581" s="15" t="s">
        <v>1216</v>
      </c>
      <c r="F581" s="16">
        <v>11840</v>
      </c>
      <c r="G581" s="16">
        <v>11840</v>
      </c>
      <c r="H581" s="17">
        <v>2021</v>
      </c>
      <c r="I581" s="17">
        <v>2022</v>
      </c>
    </row>
    <row r="582" spans="1:9" s="2" customFormat="1" ht="46.5" customHeight="1" x14ac:dyDescent="0.2">
      <c r="A582" s="13" t="s">
        <v>84</v>
      </c>
      <c r="B582" s="13" t="s">
        <v>1436</v>
      </c>
      <c r="C582" s="20" t="s">
        <v>862</v>
      </c>
      <c r="D582" s="14">
        <v>562855861</v>
      </c>
      <c r="E582" s="15" t="s">
        <v>1216</v>
      </c>
      <c r="F582" s="16">
        <v>2100</v>
      </c>
      <c r="G582" s="16">
        <v>2100</v>
      </c>
      <c r="H582" s="17">
        <v>2021</v>
      </c>
      <c r="I582" s="17">
        <v>2022</v>
      </c>
    </row>
    <row r="583" spans="1:9" s="2" customFormat="1" ht="46.5" customHeight="1" x14ac:dyDescent="0.2">
      <c r="A583" s="13" t="s">
        <v>84</v>
      </c>
      <c r="B583" s="13" t="s">
        <v>1436</v>
      </c>
      <c r="C583" s="20" t="s">
        <v>787</v>
      </c>
      <c r="D583" s="14">
        <v>807711278</v>
      </c>
      <c r="E583" s="15" t="s">
        <v>1216</v>
      </c>
      <c r="F583" s="16">
        <v>3110</v>
      </c>
      <c r="G583" s="16">
        <v>3110</v>
      </c>
      <c r="H583" s="17">
        <v>2021</v>
      </c>
      <c r="I583" s="17">
        <v>2022</v>
      </c>
    </row>
    <row r="584" spans="1:9" s="2" customFormat="1" ht="46.5" customHeight="1" x14ac:dyDescent="0.2">
      <c r="A584" s="13" t="s">
        <v>84</v>
      </c>
      <c r="B584" s="13" t="s">
        <v>1436</v>
      </c>
      <c r="C584" s="20" t="s">
        <v>814</v>
      </c>
      <c r="D584" s="14">
        <v>676544316</v>
      </c>
      <c r="E584" s="15" t="s">
        <v>1216</v>
      </c>
      <c r="F584" s="16">
        <v>2380</v>
      </c>
      <c r="G584" s="16">
        <v>2380</v>
      </c>
      <c r="H584" s="17">
        <v>2021</v>
      </c>
      <c r="I584" s="17">
        <v>2022</v>
      </c>
    </row>
    <row r="585" spans="1:9" s="2" customFormat="1" ht="45.75" customHeight="1" x14ac:dyDescent="0.2">
      <c r="A585" s="13" t="s">
        <v>84</v>
      </c>
      <c r="B585" s="13" t="s">
        <v>1436</v>
      </c>
      <c r="C585" s="20" t="s">
        <v>85</v>
      </c>
      <c r="D585" s="14">
        <v>409279523</v>
      </c>
      <c r="E585" s="15" t="s">
        <v>1216</v>
      </c>
      <c r="F585" s="16">
        <v>2140</v>
      </c>
      <c r="G585" s="16">
        <v>2140</v>
      </c>
      <c r="H585" s="17">
        <v>2021</v>
      </c>
      <c r="I585" s="17">
        <v>2022</v>
      </c>
    </row>
    <row r="586" spans="1:9" s="2" customFormat="1" ht="45.75" customHeight="1" x14ac:dyDescent="0.2">
      <c r="A586" s="13" t="s">
        <v>84</v>
      </c>
      <c r="B586" s="13" t="s">
        <v>1436</v>
      </c>
      <c r="C586" s="20" t="s">
        <v>551</v>
      </c>
      <c r="D586" s="14">
        <v>409500148</v>
      </c>
      <c r="E586" s="15" t="s">
        <v>1216</v>
      </c>
      <c r="F586" s="16">
        <v>1702.07</v>
      </c>
      <c r="G586" s="16">
        <v>1702.07</v>
      </c>
      <c r="H586" s="17">
        <v>2021</v>
      </c>
      <c r="I586" s="17">
        <v>2022</v>
      </c>
    </row>
    <row r="587" spans="1:9" s="2" customFormat="1" ht="45.75" customHeight="1" x14ac:dyDescent="0.2">
      <c r="A587" s="13" t="s">
        <v>84</v>
      </c>
      <c r="B587" s="13" t="s">
        <v>1436</v>
      </c>
      <c r="C587" s="19" t="s">
        <v>1217</v>
      </c>
      <c r="D587" s="14">
        <v>462053956</v>
      </c>
      <c r="E587" s="15" t="s">
        <v>1216</v>
      </c>
      <c r="F587" s="16">
        <v>430</v>
      </c>
      <c r="G587" s="16">
        <v>430</v>
      </c>
      <c r="H587" s="17">
        <v>2021</v>
      </c>
      <c r="I587" s="17">
        <v>2022</v>
      </c>
    </row>
    <row r="588" spans="1:9" s="2" customFormat="1" ht="45.75" customHeight="1" x14ac:dyDescent="0.2">
      <c r="A588" s="13" t="s">
        <v>84</v>
      </c>
      <c r="B588" s="13" t="s">
        <v>1436</v>
      </c>
      <c r="C588" s="20" t="s">
        <v>1085</v>
      </c>
      <c r="D588" s="14">
        <v>675969838</v>
      </c>
      <c r="E588" s="15" t="s">
        <v>1216</v>
      </c>
      <c r="F588" s="16">
        <v>970</v>
      </c>
      <c r="G588" s="16">
        <v>970</v>
      </c>
      <c r="H588" s="17">
        <v>2021</v>
      </c>
      <c r="I588" s="17">
        <v>2022</v>
      </c>
    </row>
    <row r="589" spans="1:9" s="2" customFormat="1" ht="45.75" customHeight="1" x14ac:dyDescent="0.2">
      <c r="A589" s="13" t="s">
        <v>84</v>
      </c>
      <c r="B589" s="13" t="s">
        <v>1436</v>
      </c>
      <c r="C589" s="20" t="s">
        <v>809</v>
      </c>
      <c r="D589" s="14">
        <v>823997182</v>
      </c>
      <c r="E589" s="15" t="s">
        <v>1216</v>
      </c>
      <c r="F589" s="16">
        <v>2300</v>
      </c>
      <c r="G589" s="16">
        <v>2300</v>
      </c>
      <c r="H589" s="17">
        <v>2021</v>
      </c>
      <c r="I589" s="17">
        <v>2022</v>
      </c>
    </row>
    <row r="590" spans="1:9" s="2" customFormat="1" ht="45.75" customHeight="1" x14ac:dyDescent="0.2">
      <c r="A590" s="13" t="s">
        <v>84</v>
      </c>
      <c r="B590" s="13" t="s">
        <v>1436</v>
      </c>
      <c r="C590" s="19" t="s">
        <v>810</v>
      </c>
      <c r="D590" s="14"/>
      <c r="E590" s="15" t="s">
        <v>1216</v>
      </c>
      <c r="F590" s="16">
        <v>1320</v>
      </c>
      <c r="G590" s="16">
        <v>1320</v>
      </c>
      <c r="H590" s="17">
        <v>2021</v>
      </c>
      <c r="I590" s="17">
        <v>2022</v>
      </c>
    </row>
    <row r="591" spans="1:9" s="2" customFormat="1" ht="45.75" customHeight="1" x14ac:dyDescent="0.2">
      <c r="A591" s="13" t="s">
        <v>84</v>
      </c>
      <c r="B591" s="13" t="s">
        <v>1436</v>
      </c>
      <c r="C591" s="20" t="s">
        <v>808</v>
      </c>
      <c r="D591" s="14">
        <v>862302284</v>
      </c>
      <c r="E591" s="15" t="s">
        <v>1216</v>
      </c>
      <c r="F591" s="16">
        <v>620</v>
      </c>
      <c r="G591" s="16">
        <v>620</v>
      </c>
      <c r="H591" s="17">
        <v>2021</v>
      </c>
      <c r="I591" s="17">
        <v>2022</v>
      </c>
    </row>
    <row r="592" spans="1:9" s="2" customFormat="1" ht="45.75" customHeight="1" x14ac:dyDescent="0.2">
      <c r="A592" s="13" t="s">
        <v>84</v>
      </c>
      <c r="B592" s="13" t="s">
        <v>1436</v>
      </c>
      <c r="C592" s="20" t="s">
        <v>835</v>
      </c>
      <c r="D592" s="14"/>
      <c r="E592" s="15" t="s">
        <v>1216</v>
      </c>
      <c r="F592" s="16">
        <v>860</v>
      </c>
      <c r="G592" s="16">
        <v>860</v>
      </c>
      <c r="H592" s="17">
        <v>2021</v>
      </c>
      <c r="I592" s="17">
        <v>2022</v>
      </c>
    </row>
    <row r="593" spans="1:9" s="2" customFormat="1" ht="46.5" customHeight="1" x14ac:dyDescent="0.2">
      <c r="A593" s="13" t="s">
        <v>84</v>
      </c>
      <c r="B593" s="13" t="s">
        <v>1436</v>
      </c>
      <c r="C593" s="20" t="s">
        <v>623</v>
      </c>
      <c r="D593" s="14">
        <v>835024005</v>
      </c>
      <c r="E593" s="15" t="s">
        <v>1216</v>
      </c>
      <c r="F593" s="16">
        <v>1320</v>
      </c>
      <c r="G593" s="16">
        <v>1320</v>
      </c>
      <c r="H593" s="17">
        <v>2021</v>
      </c>
      <c r="I593" s="17">
        <v>2022</v>
      </c>
    </row>
    <row r="594" spans="1:9" s="2" customFormat="1" ht="46.5" customHeight="1" x14ac:dyDescent="0.2">
      <c r="A594" s="13" t="s">
        <v>84</v>
      </c>
      <c r="B594" s="13" t="s">
        <v>1436</v>
      </c>
      <c r="C594" s="20" t="s">
        <v>834</v>
      </c>
      <c r="D594" s="14"/>
      <c r="E594" s="15" t="s">
        <v>1216</v>
      </c>
      <c r="F594" s="16">
        <v>350</v>
      </c>
      <c r="G594" s="16">
        <v>350</v>
      </c>
      <c r="H594" s="17">
        <v>2021</v>
      </c>
      <c r="I594" s="17">
        <v>2022</v>
      </c>
    </row>
    <row r="595" spans="1:9" s="2" customFormat="1" ht="46.5" customHeight="1" x14ac:dyDescent="0.2">
      <c r="A595" s="13" t="s">
        <v>84</v>
      </c>
      <c r="B595" s="13" t="s">
        <v>1436</v>
      </c>
      <c r="C595" s="20" t="s">
        <v>807</v>
      </c>
      <c r="D595" s="14">
        <v>409437394</v>
      </c>
      <c r="E595" s="15" t="s">
        <v>1216</v>
      </c>
      <c r="F595" s="16">
        <v>1360</v>
      </c>
      <c r="G595" s="16">
        <v>1360</v>
      </c>
      <c r="H595" s="17">
        <v>2021</v>
      </c>
      <c r="I595" s="17">
        <v>2022</v>
      </c>
    </row>
    <row r="596" spans="1:9" s="2" customFormat="1" ht="46.5" customHeight="1" x14ac:dyDescent="0.2">
      <c r="A596" s="13" t="s">
        <v>84</v>
      </c>
      <c r="B596" s="13" t="s">
        <v>1436</v>
      </c>
      <c r="C596" s="35" t="s">
        <v>806</v>
      </c>
      <c r="D596" s="14"/>
      <c r="E596" s="15" t="s">
        <v>1216</v>
      </c>
      <c r="F596" s="16">
        <v>430</v>
      </c>
      <c r="G596" s="16">
        <v>430</v>
      </c>
      <c r="H596" s="17">
        <v>2021</v>
      </c>
      <c r="I596" s="17">
        <v>2022</v>
      </c>
    </row>
    <row r="597" spans="1:9" s="2" customFormat="1" ht="46.5" customHeight="1" x14ac:dyDescent="0.2">
      <c r="A597" s="13" t="s">
        <v>84</v>
      </c>
      <c r="B597" s="13" t="s">
        <v>1436</v>
      </c>
      <c r="C597" s="20" t="s">
        <v>833</v>
      </c>
      <c r="D597" s="14">
        <v>716833661</v>
      </c>
      <c r="E597" s="15" t="s">
        <v>1216</v>
      </c>
      <c r="F597" s="16">
        <v>740</v>
      </c>
      <c r="G597" s="16">
        <v>740</v>
      </c>
      <c r="H597" s="17">
        <v>2021</v>
      </c>
      <c r="I597" s="17">
        <v>2022</v>
      </c>
    </row>
    <row r="598" spans="1:9" s="2" customFormat="1" ht="46.5" customHeight="1" x14ac:dyDescent="0.2">
      <c r="A598" s="13" t="s">
        <v>84</v>
      </c>
      <c r="B598" s="13" t="s">
        <v>1436</v>
      </c>
      <c r="C598" s="19" t="s">
        <v>921</v>
      </c>
      <c r="D598" s="14">
        <v>711981186</v>
      </c>
      <c r="E598" s="15" t="s">
        <v>1216</v>
      </c>
      <c r="F598" s="16">
        <v>350</v>
      </c>
      <c r="G598" s="16">
        <v>350</v>
      </c>
      <c r="H598" s="17">
        <v>2021</v>
      </c>
      <c r="I598" s="17">
        <v>2022</v>
      </c>
    </row>
    <row r="599" spans="1:9" s="2" customFormat="1" ht="46.5" customHeight="1" x14ac:dyDescent="0.2">
      <c r="A599" s="13" t="s">
        <v>84</v>
      </c>
      <c r="B599" s="13" t="s">
        <v>1436</v>
      </c>
      <c r="C599" s="35" t="s">
        <v>856</v>
      </c>
      <c r="D599" s="14">
        <v>431741258</v>
      </c>
      <c r="E599" s="15" t="s">
        <v>1216</v>
      </c>
      <c r="F599" s="16">
        <v>2410</v>
      </c>
      <c r="G599" s="16">
        <v>2410</v>
      </c>
      <c r="H599" s="17">
        <v>2021</v>
      </c>
      <c r="I599" s="17">
        <v>2022</v>
      </c>
    </row>
    <row r="600" spans="1:9" s="2" customFormat="1" ht="46.5" customHeight="1" x14ac:dyDescent="0.2">
      <c r="A600" s="13" t="s">
        <v>84</v>
      </c>
      <c r="B600" s="13" t="s">
        <v>1436</v>
      </c>
      <c r="C600" s="20" t="s">
        <v>832</v>
      </c>
      <c r="D600" s="14">
        <v>836113868</v>
      </c>
      <c r="E600" s="15" t="s">
        <v>1216</v>
      </c>
      <c r="F600" s="16">
        <v>620</v>
      </c>
      <c r="G600" s="16">
        <v>620</v>
      </c>
      <c r="H600" s="17">
        <v>2021</v>
      </c>
      <c r="I600" s="17">
        <v>2022</v>
      </c>
    </row>
    <row r="601" spans="1:9" s="2" customFormat="1" ht="48.75" customHeight="1" x14ac:dyDescent="0.2">
      <c r="A601" s="13" t="s">
        <v>84</v>
      </c>
      <c r="B601" s="13" t="s">
        <v>1436</v>
      </c>
      <c r="C601" s="20" t="s">
        <v>805</v>
      </c>
      <c r="D601" s="14">
        <v>885257137</v>
      </c>
      <c r="E601" s="15" t="s">
        <v>1216</v>
      </c>
      <c r="F601" s="16">
        <v>1010</v>
      </c>
      <c r="G601" s="16">
        <v>1010</v>
      </c>
      <c r="H601" s="17">
        <v>2021</v>
      </c>
      <c r="I601" s="17">
        <v>2022</v>
      </c>
    </row>
    <row r="602" spans="1:9" s="2" customFormat="1" ht="48.75" customHeight="1" x14ac:dyDescent="0.2">
      <c r="A602" s="13" t="s">
        <v>84</v>
      </c>
      <c r="B602" s="13" t="s">
        <v>1436</v>
      </c>
      <c r="C602" s="35" t="s">
        <v>831</v>
      </c>
      <c r="D602" s="14">
        <v>828141161</v>
      </c>
      <c r="E602" s="15" t="s">
        <v>1216</v>
      </c>
      <c r="F602" s="16">
        <v>20400</v>
      </c>
      <c r="G602" s="16">
        <v>20400</v>
      </c>
      <c r="H602" s="17">
        <v>2021</v>
      </c>
      <c r="I602" s="17">
        <v>2022</v>
      </c>
    </row>
    <row r="603" spans="1:9" s="2" customFormat="1" ht="48.75" customHeight="1" x14ac:dyDescent="0.2">
      <c r="A603" s="13" t="s">
        <v>84</v>
      </c>
      <c r="B603" s="13" t="s">
        <v>1436</v>
      </c>
      <c r="C603" s="19" t="s">
        <v>830</v>
      </c>
      <c r="D603" s="14">
        <v>429766319</v>
      </c>
      <c r="E603" s="15" t="s">
        <v>1216</v>
      </c>
      <c r="F603" s="16">
        <v>1400</v>
      </c>
      <c r="G603" s="16">
        <v>1400</v>
      </c>
      <c r="H603" s="17">
        <v>2021</v>
      </c>
      <c r="I603" s="17">
        <v>2022</v>
      </c>
    </row>
    <row r="604" spans="1:9" s="2" customFormat="1" ht="48.75" customHeight="1" x14ac:dyDescent="0.2">
      <c r="A604" s="13" t="s">
        <v>84</v>
      </c>
      <c r="B604" s="13" t="s">
        <v>1436</v>
      </c>
      <c r="C604" s="20" t="s">
        <v>804</v>
      </c>
      <c r="D604" s="14">
        <v>699922504</v>
      </c>
      <c r="E604" s="15" t="s">
        <v>1216</v>
      </c>
      <c r="F604" s="16">
        <v>2020</v>
      </c>
      <c r="G604" s="16">
        <v>2020</v>
      </c>
      <c r="H604" s="17">
        <v>2021</v>
      </c>
      <c r="I604" s="17">
        <v>2022</v>
      </c>
    </row>
    <row r="605" spans="1:9" s="2" customFormat="1" ht="48.75" customHeight="1" x14ac:dyDescent="0.2">
      <c r="A605" s="13" t="s">
        <v>84</v>
      </c>
      <c r="B605" s="13" t="s">
        <v>1436</v>
      </c>
      <c r="C605" s="20" t="s">
        <v>829</v>
      </c>
      <c r="D605" s="14">
        <v>422470533</v>
      </c>
      <c r="E605" s="15" t="s">
        <v>1216</v>
      </c>
      <c r="F605" s="16">
        <v>1870</v>
      </c>
      <c r="G605" s="16">
        <v>1870</v>
      </c>
      <c r="H605" s="17">
        <v>2021</v>
      </c>
      <c r="I605" s="17">
        <v>2022</v>
      </c>
    </row>
    <row r="606" spans="1:9" s="2" customFormat="1" ht="48.75" customHeight="1" x14ac:dyDescent="0.2">
      <c r="A606" s="13" t="s">
        <v>84</v>
      </c>
      <c r="B606" s="13" t="s">
        <v>1436</v>
      </c>
      <c r="C606" s="20" t="s">
        <v>803</v>
      </c>
      <c r="D606" s="14">
        <v>410732048</v>
      </c>
      <c r="E606" s="15" t="s">
        <v>1216</v>
      </c>
      <c r="F606" s="16">
        <v>660</v>
      </c>
      <c r="G606" s="16">
        <v>660</v>
      </c>
      <c r="H606" s="17">
        <v>2021</v>
      </c>
      <c r="I606" s="17">
        <v>2022</v>
      </c>
    </row>
    <row r="607" spans="1:9" s="2" customFormat="1" ht="48.75" customHeight="1" x14ac:dyDescent="0.2">
      <c r="A607" s="13" t="s">
        <v>84</v>
      </c>
      <c r="B607" s="13" t="s">
        <v>1436</v>
      </c>
      <c r="C607" s="20" t="s">
        <v>828</v>
      </c>
      <c r="D607" s="14">
        <v>435236426</v>
      </c>
      <c r="E607" s="15" t="s">
        <v>1216</v>
      </c>
      <c r="F607" s="16">
        <v>3850</v>
      </c>
      <c r="G607" s="16">
        <v>3850</v>
      </c>
      <c r="H607" s="17">
        <v>2021</v>
      </c>
      <c r="I607" s="17">
        <v>2022</v>
      </c>
    </row>
    <row r="608" spans="1:9" s="2" customFormat="1" ht="45.75" customHeight="1" x14ac:dyDescent="0.2">
      <c r="A608" s="13" t="s">
        <v>84</v>
      </c>
      <c r="B608" s="13" t="s">
        <v>1436</v>
      </c>
      <c r="C608" s="20" t="s">
        <v>802</v>
      </c>
      <c r="D608" s="14">
        <v>400605941</v>
      </c>
      <c r="E608" s="15" t="s">
        <v>1216</v>
      </c>
      <c r="F608" s="16">
        <v>2450</v>
      </c>
      <c r="G608" s="16">
        <v>2450</v>
      </c>
      <c r="H608" s="17">
        <v>2021</v>
      </c>
      <c r="I608" s="17">
        <v>2022</v>
      </c>
    </row>
    <row r="609" spans="1:9" s="2" customFormat="1" ht="45.75" customHeight="1" x14ac:dyDescent="0.2">
      <c r="A609" s="13" t="s">
        <v>84</v>
      </c>
      <c r="B609" s="13" t="s">
        <v>1436</v>
      </c>
      <c r="C609" s="20" t="s">
        <v>801</v>
      </c>
      <c r="D609" s="14"/>
      <c r="E609" s="15" t="s">
        <v>1216</v>
      </c>
      <c r="F609" s="16">
        <v>780</v>
      </c>
      <c r="G609" s="16">
        <v>780</v>
      </c>
      <c r="H609" s="17">
        <v>2021</v>
      </c>
      <c r="I609" s="17">
        <v>2022</v>
      </c>
    </row>
    <row r="610" spans="1:9" s="2" customFormat="1" ht="45.75" customHeight="1" x14ac:dyDescent="0.2">
      <c r="A610" s="13" t="s">
        <v>84</v>
      </c>
      <c r="B610" s="13" t="s">
        <v>1436</v>
      </c>
      <c r="C610" s="20" t="s">
        <v>800</v>
      </c>
      <c r="D610" s="14"/>
      <c r="E610" s="15" t="s">
        <v>1216</v>
      </c>
      <c r="F610" s="16">
        <v>470</v>
      </c>
      <c r="G610" s="16">
        <v>470</v>
      </c>
      <c r="H610" s="17">
        <v>2021</v>
      </c>
      <c r="I610" s="17">
        <v>2022</v>
      </c>
    </row>
    <row r="611" spans="1:9" s="2" customFormat="1" ht="45.75" customHeight="1" x14ac:dyDescent="0.2">
      <c r="A611" s="13" t="s">
        <v>84</v>
      </c>
      <c r="B611" s="13" t="s">
        <v>1436</v>
      </c>
      <c r="C611" s="20" t="s">
        <v>799</v>
      </c>
      <c r="D611" s="14">
        <v>642865124</v>
      </c>
      <c r="E611" s="15" t="s">
        <v>1216</v>
      </c>
      <c r="F611" s="16">
        <v>580</v>
      </c>
      <c r="G611" s="16">
        <v>580</v>
      </c>
      <c r="H611" s="17">
        <v>2021</v>
      </c>
      <c r="I611" s="17">
        <v>2022</v>
      </c>
    </row>
    <row r="612" spans="1:9" s="2" customFormat="1" ht="45.75" customHeight="1" x14ac:dyDescent="0.2">
      <c r="A612" s="13" t="s">
        <v>84</v>
      </c>
      <c r="B612" s="13" t="s">
        <v>1436</v>
      </c>
      <c r="C612" s="20" t="s">
        <v>798</v>
      </c>
      <c r="D612" s="14"/>
      <c r="E612" s="15" t="s">
        <v>1216</v>
      </c>
      <c r="F612" s="16">
        <v>390</v>
      </c>
      <c r="G612" s="16">
        <v>390</v>
      </c>
      <c r="H612" s="17">
        <v>2021</v>
      </c>
      <c r="I612" s="17">
        <v>2022</v>
      </c>
    </row>
    <row r="613" spans="1:9" s="2" customFormat="1" ht="45.75" customHeight="1" x14ac:dyDescent="0.2">
      <c r="A613" s="13" t="s">
        <v>84</v>
      </c>
      <c r="B613" s="13" t="s">
        <v>1436</v>
      </c>
      <c r="C613" s="20" t="s">
        <v>797</v>
      </c>
      <c r="D613" s="14">
        <v>555737546</v>
      </c>
      <c r="E613" s="15" t="s">
        <v>1216</v>
      </c>
      <c r="F613" s="16">
        <v>1250</v>
      </c>
      <c r="G613" s="16">
        <v>1250</v>
      </c>
      <c r="H613" s="17">
        <v>2021</v>
      </c>
      <c r="I613" s="17">
        <v>2022</v>
      </c>
    </row>
    <row r="614" spans="1:9" s="2" customFormat="1" ht="45.75" customHeight="1" x14ac:dyDescent="0.2">
      <c r="A614" s="13" t="s">
        <v>84</v>
      </c>
      <c r="B614" s="13" t="s">
        <v>1436</v>
      </c>
      <c r="C614" s="20" t="s">
        <v>796</v>
      </c>
      <c r="D614" s="14"/>
      <c r="E614" s="15" t="s">
        <v>1216</v>
      </c>
      <c r="F614" s="16">
        <v>780</v>
      </c>
      <c r="G614" s="16">
        <v>780</v>
      </c>
      <c r="H614" s="17">
        <v>2021</v>
      </c>
      <c r="I614" s="17">
        <v>2022</v>
      </c>
    </row>
    <row r="615" spans="1:9" s="2" customFormat="1" ht="45.75" customHeight="1" x14ac:dyDescent="0.2">
      <c r="A615" s="13" t="s">
        <v>84</v>
      </c>
      <c r="B615" s="13" t="s">
        <v>1436</v>
      </c>
      <c r="C615" s="20" t="s">
        <v>795</v>
      </c>
      <c r="D615" s="14">
        <v>414001542</v>
      </c>
      <c r="E615" s="15" t="s">
        <v>1216</v>
      </c>
      <c r="F615" s="16">
        <v>3150</v>
      </c>
      <c r="G615" s="16">
        <v>3150</v>
      </c>
      <c r="H615" s="17">
        <v>2021</v>
      </c>
      <c r="I615" s="17">
        <v>2022</v>
      </c>
    </row>
    <row r="616" spans="1:9" s="2" customFormat="1" ht="45.75" customHeight="1" x14ac:dyDescent="0.2">
      <c r="A616" s="13" t="s">
        <v>84</v>
      </c>
      <c r="B616" s="13" t="s">
        <v>1436</v>
      </c>
      <c r="C616" s="20" t="s">
        <v>820</v>
      </c>
      <c r="D616" s="14">
        <v>424403308</v>
      </c>
      <c r="E616" s="15" t="s">
        <v>1216</v>
      </c>
      <c r="F616" s="16">
        <v>1870</v>
      </c>
      <c r="G616" s="16">
        <v>1870</v>
      </c>
      <c r="H616" s="17">
        <v>2021</v>
      </c>
      <c r="I616" s="17">
        <v>2022</v>
      </c>
    </row>
    <row r="617" spans="1:9" s="2" customFormat="1" ht="45.75" customHeight="1" x14ac:dyDescent="0.2">
      <c r="A617" s="13" t="s">
        <v>84</v>
      </c>
      <c r="B617" s="13" t="s">
        <v>1436</v>
      </c>
      <c r="C617" s="20" t="s">
        <v>1209</v>
      </c>
      <c r="D617" s="14">
        <v>408701382</v>
      </c>
      <c r="E617" s="15" t="s">
        <v>1216</v>
      </c>
      <c r="F617" s="16">
        <v>2760</v>
      </c>
      <c r="G617" s="16">
        <v>2760</v>
      </c>
      <c r="H617" s="17">
        <v>2021</v>
      </c>
      <c r="I617" s="17">
        <v>2022</v>
      </c>
    </row>
    <row r="618" spans="1:9" s="2" customFormat="1" ht="45.75" customHeight="1" x14ac:dyDescent="0.2">
      <c r="A618" s="13" t="s">
        <v>84</v>
      </c>
      <c r="B618" s="13" t="s">
        <v>1436</v>
      </c>
      <c r="C618" s="20" t="s">
        <v>845</v>
      </c>
      <c r="D618" s="14">
        <v>408497385</v>
      </c>
      <c r="E618" s="15" t="s">
        <v>1216</v>
      </c>
      <c r="F618" s="16">
        <v>390</v>
      </c>
      <c r="G618" s="16">
        <v>390</v>
      </c>
      <c r="H618" s="17">
        <v>2021</v>
      </c>
      <c r="I618" s="17">
        <v>2022</v>
      </c>
    </row>
    <row r="619" spans="1:9" s="2" customFormat="1" ht="45.75" customHeight="1" x14ac:dyDescent="0.2">
      <c r="A619" s="13" t="s">
        <v>84</v>
      </c>
      <c r="B619" s="13" t="s">
        <v>1436</v>
      </c>
      <c r="C619" s="20" t="s">
        <v>844</v>
      </c>
      <c r="D619" s="14"/>
      <c r="E619" s="15" t="s">
        <v>1216</v>
      </c>
      <c r="F619" s="16">
        <v>1670</v>
      </c>
      <c r="G619" s="16">
        <v>1670</v>
      </c>
      <c r="H619" s="17">
        <v>2021</v>
      </c>
      <c r="I619" s="17">
        <v>2022</v>
      </c>
    </row>
    <row r="620" spans="1:9" s="2" customFormat="1" ht="45.75" customHeight="1" x14ac:dyDescent="0.2">
      <c r="A620" s="13" t="s">
        <v>84</v>
      </c>
      <c r="B620" s="13" t="s">
        <v>1436</v>
      </c>
      <c r="C620" s="20" t="s">
        <v>843</v>
      </c>
      <c r="D620" s="14"/>
      <c r="E620" s="15" t="s">
        <v>1216</v>
      </c>
      <c r="F620" s="16">
        <v>350</v>
      </c>
      <c r="G620" s="16">
        <v>350</v>
      </c>
      <c r="H620" s="17">
        <v>2021</v>
      </c>
      <c r="I620" s="17">
        <v>2022</v>
      </c>
    </row>
    <row r="621" spans="1:9" s="2" customFormat="1" ht="45.75" customHeight="1" x14ac:dyDescent="0.2">
      <c r="A621" s="13" t="s">
        <v>84</v>
      </c>
      <c r="B621" s="13" t="s">
        <v>1436</v>
      </c>
      <c r="C621" s="20" t="s">
        <v>842</v>
      </c>
      <c r="D621" s="14">
        <v>472926666</v>
      </c>
      <c r="E621" s="15" t="s">
        <v>1216</v>
      </c>
      <c r="F621" s="16">
        <v>1250</v>
      </c>
      <c r="G621" s="16">
        <v>1250</v>
      </c>
      <c r="H621" s="17">
        <v>2021</v>
      </c>
      <c r="I621" s="17">
        <v>2022</v>
      </c>
    </row>
    <row r="622" spans="1:9" s="2" customFormat="1" ht="45.75" customHeight="1" x14ac:dyDescent="0.2">
      <c r="A622" s="13" t="s">
        <v>84</v>
      </c>
      <c r="B622" s="13" t="s">
        <v>1436</v>
      </c>
      <c r="C622" s="20" t="s">
        <v>841</v>
      </c>
      <c r="D622" s="14">
        <v>860164425</v>
      </c>
      <c r="E622" s="15" t="s">
        <v>1216</v>
      </c>
      <c r="F622" s="16">
        <v>1440</v>
      </c>
      <c r="G622" s="16">
        <v>1440</v>
      </c>
      <c r="H622" s="17">
        <v>2021</v>
      </c>
      <c r="I622" s="17">
        <v>2022</v>
      </c>
    </row>
    <row r="623" spans="1:9" s="2" customFormat="1" ht="45.75" customHeight="1" x14ac:dyDescent="0.2">
      <c r="A623" s="13" t="s">
        <v>84</v>
      </c>
      <c r="B623" s="13" t="s">
        <v>1436</v>
      </c>
      <c r="C623" s="20" t="s">
        <v>1210</v>
      </c>
      <c r="D623" s="14">
        <v>722670685</v>
      </c>
      <c r="E623" s="15" t="s">
        <v>1216</v>
      </c>
      <c r="F623" s="16">
        <v>1210</v>
      </c>
      <c r="G623" s="16">
        <v>1210</v>
      </c>
      <c r="H623" s="17">
        <v>2021</v>
      </c>
      <c r="I623" s="17">
        <v>2022</v>
      </c>
    </row>
    <row r="624" spans="1:9" s="2" customFormat="1" ht="45.75" customHeight="1" x14ac:dyDescent="0.2">
      <c r="A624" s="13" t="s">
        <v>84</v>
      </c>
      <c r="B624" s="13" t="s">
        <v>1436</v>
      </c>
      <c r="C624" s="20" t="s">
        <v>821</v>
      </c>
      <c r="D624" s="14">
        <v>469704286</v>
      </c>
      <c r="E624" s="15" t="s">
        <v>1216</v>
      </c>
      <c r="F624" s="16">
        <v>1710</v>
      </c>
      <c r="G624" s="16">
        <v>1710</v>
      </c>
      <c r="H624" s="17">
        <v>2021</v>
      </c>
      <c r="I624" s="17">
        <v>2022</v>
      </c>
    </row>
    <row r="625" spans="1:9" s="2" customFormat="1" ht="45.75" customHeight="1" x14ac:dyDescent="0.2">
      <c r="A625" s="13" t="s">
        <v>84</v>
      </c>
      <c r="B625" s="13" t="s">
        <v>1436</v>
      </c>
      <c r="C625" s="20" t="s">
        <v>822</v>
      </c>
      <c r="D625" s="14"/>
      <c r="E625" s="15" t="s">
        <v>1216</v>
      </c>
      <c r="F625" s="16">
        <v>350</v>
      </c>
      <c r="G625" s="16">
        <v>350</v>
      </c>
      <c r="H625" s="17">
        <v>2021</v>
      </c>
      <c r="I625" s="17">
        <v>2022</v>
      </c>
    </row>
    <row r="626" spans="1:9" s="2" customFormat="1" ht="45" customHeight="1" x14ac:dyDescent="0.2">
      <c r="A626" s="13" t="s">
        <v>84</v>
      </c>
      <c r="B626" s="13" t="s">
        <v>1436</v>
      </c>
      <c r="C626" s="20" t="s">
        <v>822</v>
      </c>
      <c r="D626" s="14"/>
      <c r="E626" s="15" t="s">
        <v>1216</v>
      </c>
      <c r="F626" s="37">
        <v>350</v>
      </c>
      <c r="G626" s="37">
        <v>350</v>
      </c>
      <c r="H626" s="17">
        <v>2021</v>
      </c>
      <c r="I626" s="17">
        <v>2022</v>
      </c>
    </row>
    <row r="627" spans="1:9" s="2" customFormat="1" ht="45" customHeight="1" x14ac:dyDescent="0.2">
      <c r="A627" s="13" t="s">
        <v>84</v>
      </c>
      <c r="B627" s="13" t="s">
        <v>1436</v>
      </c>
      <c r="C627" s="20" t="s">
        <v>823</v>
      </c>
      <c r="D627" s="14">
        <v>478344315</v>
      </c>
      <c r="E627" s="15" t="s">
        <v>1216</v>
      </c>
      <c r="F627" s="38">
        <v>8220</v>
      </c>
      <c r="G627" s="38">
        <v>8220</v>
      </c>
      <c r="H627" s="17">
        <v>2021</v>
      </c>
      <c r="I627" s="17">
        <v>2022</v>
      </c>
    </row>
    <row r="628" spans="1:9" s="2" customFormat="1" ht="45" customHeight="1" x14ac:dyDescent="0.2">
      <c r="A628" s="13" t="s">
        <v>84</v>
      </c>
      <c r="B628" s="13" t="s">
        <v>1436</v>
      </c>
      <c r="C628" s="20" t="s">
        <v>824</v>
      </c>
      <c r="D628" s="14">
        <v>664873137</v>
      </c>
      <c r="E628" s="15" t="s">
        <v>1216</v>
      </c>
      <c r="F628" s="38">
        <v>3540</v>
      </c>
      <c r="G628" s="38">
        <v>3540</v>
      </c>
      <c r="H628" s="17">
        <v>2021</v>
      </c>
      <c r="I628" s="17">
        <v>2022</v>
      </c>
    </row>
    <row r="629" spans="1:9" s="2" customFormat="1" ht="45" customHeight="1" x14ac:dyDescent="0.2">
      <c r="A629" s="13" t="s">
        <v>84</v>
      </c>
      <c r="B629" s="13" t="s">
        <v>1436</v>
      </c>
      <c r="C629" s="20" t="s">
        <v>839</v>
      </c>
      <c r="D629" s="14"/>
      <c r="E629" s="15" t="s">
        <v>1216</v>
      </c>
      <c r="F629" s="38">
        <v>510</v>
      </c>
      <c r="G629" s="38">
        <v>510</v>
      </c>
      <c r="H629" s="17">
        <v>2021</v>
      </c>
      <c r="I629" s="17">
        <v>2022</v>
      </c>
    </row>
    <row r="630" spans="1:9" s="2" customFormat="1" ht="45" customHeight="1" x14ac:dyDescent="0.2">
      <c r="A630" s="13" t="s">
        <v>84</v>
      </c>
      <c r="B630" s="13" t="s">
        <v>1436</v>
      </c>
      <c r="C630" s="19" t="s">
        <v>825</v>
      </c>
      <c r="D630" s="14">
        <v>699831838</v>
      </c>
      <c r="E630" s="15" t="s">
        <v>1216</v>
      </c>
      <c r="F630" s="38">
        <v>3660</v>
      </c>
      <c r="G630" s="38">
        <v>3660</v>
      </c>
      <c r="H630" s="17">
        <v>2021</v>
      </c>
      <c r="I630" s="17">
        <v>2022</v>
      </c>
    </row>
    <row r="631" spans="1:9" s="2" customFormat="1" ht="41.25" customHeight="1" x14ac:dyDescent="0.2">
      <c r="A631" s="13" t="s">
        <v>84</v>
      </c>
      <c r="B631" s="13" t="s">
        <v>1436</v>
      </c>
      <c r="C631" s="20" t="s">
        <v>838</v>
      </c>
      <c r="D631" s="14"/>
      <c r="E631" s="15" t="s">
        <v>1216</v>
      </c>
      <c r="F631" s="38">
        <v>350</v>
      </c>
      <c r="G631" s="38">
        <v>350</v>
      </c>
      <c r="H631" s="17">
        <v>2021</v>
      </c>
      <c r="I631" s="17">
        <v>2022</v>
      </c>
    </row>
    <row r="632" spans="1:9" s="2" customFormat="1" ht="48" customHeight="1" x14ac:dyDescent="0.2">
      <c r="A632" s="13" t="s">
        <v>84</v>
      </c>
      <c r="B632" s="13" t="s">
        <v>1436</v>
      </c>
      <c r="C632" s="20" t="s">
        <v>863</v>
      </c>
      <c r="D632" s="14">
        <v>715490707</v>
      </c>
      <c r="E632" s="15" t="s">
        <v>1216</v>
      </c>
      <c r="F632" s="38">
        <v>1280</v>
      </c>
      <c r="G632" s="38">
        <v>1280</v>
      </c>
      <c r="H632" s="17">
        <v>2021</v>
      </c>
      <c r="I632" s="17">
        <v>2022</v>
      </c>
    </row>
    <row r="633" spans="1:9" s="2" customFormat="1" ht="48" customHeight="1" x14ac:dyDescent="0.2">
      <c r="A633" s="13" t="s">
        <v>84</v>
      </c>
      <c r="B633" s="13" t="s">
        <v>1436</v>
      </c>
      <c r="C633" s="20" t="s">
        <v>826</v>
      </c>
      <c r="D633" s="14">
        <v>877653723</v>
      </c>
      <c r="E633" s="15" t="s">
        <v>1216</v>
      </c>
      <c r="F633" s="38">
        <v>4590</v>
      </c>
      <c r="G633" s="38">
        <v>4590</v>
      </c>
      <c r="H633" s="17">
        <v>2021</v>
      </c>
      <c r="I633" s="17">
        <v>2022</v>
      </c>
    </row>
    <row r="634" spans="1:9" s="2" customFormat="1" ht="60.75" customHeight="1" x14ac:dyDescent="0.2">
      <c r="A634" s="13" t="s">
        <v>84</v>
      </c>
      <c r="B634" s="13" t="s">
        <v>1436</v>
      </c>
      <c r="C634" s="20" t="s">
        <v>837</v>
      </c>
      <c r="D634" s="14">
        <v>408154026</v>
      </c>
      <c r="E634" s="15" t="s">
        <v>1216</v>
      </c>
      <c r="F634" s="38">
        <v>1320</v>
      </c>
      <c r="G634" s="38">
        <v>1320</v>
      </c>
      <c r="H634" s="17">
        <v>2021</v>
      </c>
      <c r="I634" s="17">
        <v>2022</v>
      </c>
    </row>
    <row r="635" spans="1:9" s="2" customFormat="1" ht="44.25" customHeight="1" x14ac:dyDescent="0.2">
      <c r="A635" s="13" t="s">
        <v>84</v>
      </c>
      <c r="B635" s="13" t="s">
        <v>1436</v>
      </c>
      <c r="C635" s="20" t="s">
        <v>788</v>
      </c>
      <c r="D635" s="14"/>
      <c r="E635" s="15" t="s">
        <v>1216</v>
      </c>
      <c r="F635" s="38">
        <v>390</v>
      </c>
      <c r="G635" s="38">
        <v>390</v>
      </c>
      <c r="H635" s="17">
        <v>2021</v>
      </c>
      <c r="I635" s="17">
        <v>2022</v>
      </c>
    </row>
    <row r="636" spans="1:9" s="2" customFormat="1" ht="44.25" customHeight="1" x14ac:dyDescent="0.2">
      <c r="A636" s="13" t="s">
        <v>84</v>
      </c>
      <c r="B636" s="13" t="s">
        <v>1436</v>
      </c>
      <c r="C636" s="20" t="s">
        <v>789</v>
      </c>
      <c r="D636" s="14">
        <v>432313756</v>
      </c>
      <c r="E636" s="15" t="s">
        <v>1216</v>
      </c>
      <c r="F636" s="38">
        <v>2140</v>
      </c>
      <c r="G636" s="38">
        <v>2140</v>
      </c>
      <c r="H636" s="17">
        <v>2021</v>
      </c>
      <c r="I636" s="17">
        <v>2022</v>
      </c>
    </row>
    <row r="637" spans="1:9" s="2" customFormat="1" ht="44.25" customHeight="1" x14ac:dyDescent="0.2">
      <c r="A637" s="13" t="s">
        <v>84</v>
      </c>
      <c r="B637" s="13" t="s">
        <v>1436</v>
      </c>
      <c r="C637" s="20" t="s">
        <v>827</v>
      </c>
      <c r="D637" s="14">
        <v>418143640</v>
      </c>
      <c r="E637" s="15" t="s">
        <v>1216</v>
      </c>
      <c r="F637" s="38">
        <v>6270</v>
      </c>
      <c r="G637" s="38">
        <v>6270</v>
      </c>
      <c r="H637" s="17">
        <v>2021</v>
      </c>
      <c r="I637" s="17">
        <v>2022</v>
      </c>
    </row>
    <row r="638" spans="1:9" s="2" customFormat="1" ht="44.25" customHeight="1" x14ac:dyDescent="0.2">
      <c r="A638" s="13" t="s">
        <v>84</v>
      </c>
      <c r="B638" s="13" t="s">
        <v>1436</v>
      </c>
      <c r="C638" s="20" t="s">
        <v>790</v>
      </c>
      <c r="D638" s="14"/>
      <c r="E638" s="15" t="s">
        <v>1216</v>
      </c>
      <c r="F638" s="38">
        <v>390</v>
      </c>
      <c r="G638" s="38">
        <v>390</v>
      </c>
      <c r="H638" s="17">
        <v>2021</v>
      </c>
      <c r="I638" s="17">
        <v>2022</v>
      </c>
    </row>
    <row r="639" spans="1:9" s="2" customFormat="1" ht="44.25" customHeight="1" x14ac:dyDescent="0.2">
      <c r="A639" s="13" t="s">
        <v>84</v>
      </c>
      <c r="B639" s="13" t="s">
        <v>1436</v>
      </c>
      <c r="C639" s="20" t="s">
        <v>791</v>
      </c>
      <c r="D639" s="14">
        <v>439728714</v>
      </c>
      <c r="E639" s="15" t="s">
        <v>1216</v>
      </c>
      <c r="F639" s="38">
        <v>430</v>
      </c>
      <c r="G639" s="38">
        <v>430</v>
      </c>
      <c r="H639" s="17">
        <v>2021</v>
      </c>
      <c r="I639" s="17">
        <v>2022</v>
      </c>
    </row>
    <row r="640" spans="1:9" s="2" customFormat="1" ht="44.25" customHeight="1" x14ac:dyDescent="0.2">
      <c r="A640" s="13" t="s">
        <v>84</v>
      </c>
      <c r="B640" s="13" t="s">
        <v>1436</v>
      </c>
      <c r="C640" s="20" t="s">
        <v>792</v>
      </c>
      <c r="D640" s="14">
        <v>816556688</v>
      </c>
      <c r="E640" s="15" t="s">
        <v>1216</v>
      </c>
      <c r="F640" s="38">
        <v>2060</v>
      </c>
      <c r="G640" s="38">
        <v>2060</v>
      </c>
      <c r="H640" s="17">
        <v>2021</v>
      </c>
      <c r="I640" s="17">
        <v>2022</v>
      </c>
    </row>
    <row r="641" spans="1:9" s="2" customFormat="1" ht="44.25" customHeight="1" x14ac:dyDescent="0.2">
      <c r="A641" s="13" t="s">
        <v>84</v>
      </c>
      <c r="B641" s="13" t="s">
        <v>1436</v>
      </c>
      <c r="C641" s="20" t="s">
        <v>793</v>
      </c>
      <c r="D641" s="14">
        <v>887128148</v>
      </c>
      <c r="E641" s="15" t="s">
        <v>1216</v>
      </c>
      <c r="F641" s="38">
        <v>700</v>
      </c>
      <c r="G641" s="38">
        <v>700</v>
      </c>
      <c r="H641" s="17">
        <v>2021</v>
      </c>
      <c r="I641" s="17">
        <v>2022</v>
      </c>
    </row>
    <row r="642" spans="1:9" s="2" customFormat="1" ht="44.25" customHeight="1" x14ac:dyDescent="0.2">
      <c r="A642" s="13" t="s">
        <v>84</v>
      </c>
      <c r="B642" s="13" t="s">
        <v>1436</v>
      </c>
      <c r="C642" s="19" t="s">
        <v>1047</v>
      </c>
      <c r="D642" s="14">
        <v>680606240</v>
      </c>
      <c r="E642" s="15" t="s">
        <v>1216</v>
      </c>
      <c r="F642" s="38">
        <v>430</v>
      </c>
      <c r="G642" s="38">
        <v>430</v>
      </c>
      <c r="H642" s="17">
        <v>2021</v>
      </c>
      <c r="I642" s="17">
        <v>2022</v>
      </c>
    </row>
    <row r="643" spans="1:9" s="2" customFormat="1" ht="45" customHeight="1" x14ac:dyDescent="0.2">
      <c r="A643" s="13" t="s">
        <v>84</v>
      </c>
      <c r="B643" s="13" t="s">
        <v>1436</v>
      </c>
      <c r="C643" s="19" t="s">
        <v>836</v>
      </c>
      <c r="D643" s="14">
        <v>470688639</v>
      </c>
      <c r="E643" s="15" t="s">
        <v>1216</v>
      </c>
      <c r="F643" s="16">
        <v>230</v>
      </c>
      <c r="G643" s="16">
        <v>230</v>
      </c>
      <c r="H643" s="17">
        <v>2021</v>
      </c>
      <c r="I643" s="17">
        <v>2022</v>
      </c>
    </row>
    <row r="644" spans="1:9" s="2" customFormat="1" ht="45" customHeight="1" x14ac:dyDescent="0.2">
      <c r="A644" s="13" t="s">
        <v>84</v>
      </c>
      <c r="B644" s="13" t="s">
        <v>1436</v>
      </c>
      <c r="C644" s="20" t="s">
        <v>178</v>
      </c>
      <c r="D644" s="14">
        <v>871142350</v>
      </c>
      <c r="E644" s="15" t="s">
        <v>1216</v>
      </c>
      <c r="F644" s="16">
        <v>860</v>
      </c>
      <c r="G644" s="16">
        <v>860</v>
      </c>
      <c r="H644" s="17">
        <v>2021</v>
      </c>
      <c r="I644" s="17">
        <v>2022</v>
      </c>
    </row>
    <row r="645" spans="1:9" s="2" customFormat="1" ht="45" customHeight="1" x14ac:dyDescent="0.2">
      <c r="A645" s="13" t="s">
        <v>84</v>
      </c>
      <c r="B645" s="13" t="s">
        <v>1436</v>
      </c>
      <c r="C645" s="20" t="s">
        <v>794</v>
      </c>
      <c r="D645" s="14">
        <v>458054091</v>
      </c>
      <c r="E645" s="15" t="s">
        <v>1216</v>
      </c>
      <c r="F645" s="16">
        <v>1010</v>
      </c>
      <c r="G645" s="16">
        <v>1010</v>
      </c>
      <c r="H645" s="17">
        <v>2021</v>
      </c>
      <c r="I645" s="17">
        <v>2022</v>
      </c>
    </row>
    <row r="646" spans="1:9" s="2" customFormat="1" ht="47.25" customHeight="1" x14ac:dyDescent="0.2">
      <c r="A646" s="13" t="s">
        <v>84</v>
      </c>
      <c r="B646" s="13" t="s">
        <v>1436</v>
      </c>
      <c r="C646" s="20" t="s">
        <v>90</v>
      </c>
      <c r="D646" s="14">
        <v>409437790</v>
      </c>
      <c r="E646" s="15" t="s">
        <v>1135</v>
      </c>
      <c r="F646" s="16">
        <v>4500</v>
      </c>
      <c r="G646" s="16">
        <v>4500</v>
      </c>
      <c r="H646" s="17">
        <v>2021</v>
      </c>
      <c r="I646" s="17">
        <v>2022</v>
      </c>
    </row>
    <row r="647" spans="1:9" s="2" customFormat="1" ht="66" customHeight="1" x14ac:dyDescent="0.2">
      <c r="A647" s="13" t="s">
        <v>84</v>
      </c>
      <c r="B647" s="13" t="s">
        <v>1436</v>
      </c>
      <c r="C647" s="20" t="s">
        <v>92</v>
      </c>
      <c r="D647" s="14">
        <v>816954388</v>
      </c>
      <c r="E647" s="15" t="s">
        <v>1153</v>
      </c>
      <c r="F647" s="16">
        <v>82553.05</v>
      </c>
      <c r="G647" s="16">
        <v>82553.05</v>
      </c>
      <c r="H647" s="17">
        <v>2021</v>
      </c>
      <c r="I647" s="17">
        <v>2022</v>
      </c>
    </row>
    <row r="648" spans="1:9" s="2" customFormat="1" ht="45" customHeight="1" x14ac:dyDescent="0.2">
      <c r="A648" s="13" t="s">
        <v>84</v>
      </c>
      <c r="B648" s="13" t="s">
        <v>1436</v>
      </c>
      <c r="C648" s="20" t="s">
        <v>1146</v>
      </c>
      <c r="D648" s="14">
        <v>462053956</v>
      </c>
      <c r="E648" s="15" t="s">
        <v>260</v>
      </c>
      <c r="F648" s="16">
        <v>900</v>
      </c>
      <c r="G648" s="16">
        <v>900</v>
      </c>
      <c r="H648" s="17">
        <v>2021</v>
      </c>
      <c r="I648" s="17">
        <v>2022</v>
      </c>
    </row>
    <row r="649" spans="1:9" s="2" customFormat="1" ht="44.25" customHeight="1" x14ac:dyDescent="0.2">
      <c r="A649" s="13" t="s">
        <v>84</v>
      </c>
      <c r="B649" s="13" t="s">
        <v>1436</v>
      </c>
      <c r="C649" s="20" t="s">
        <v>551</v>
      </c>
      <c r="D649" s="14">
        <v>409500148</v>
      </c>
      <c r="E649" s="15" t="s">
        <v>260</v>
      </c>
      <c r="F649" s="16">
        <v>3000</v>
      </c>
      <c r="G649" s="16">
        <v>3000</v>
      </c>
      <c r="H649" s="17">
        <v>2021</v>
      </c>
      <c r="I649" s="17">
        <v>2022</v>
      </c>
    </row>
    <row r="650" spans="1:9" s="2" customFormat="1" ht="44.25" customHeight="1" x14ac:dyDescent="0.2">
      <c r="A650" s="13" t="s">
        <v>84</v>
      </c>
      <c r="B650" s="13" t="s">
        <v>1436</v>
      </c>
      <c r="C650" s="20" t="s">
        <v>816</v>
      </c>
      <c r="D650" s="14">
        <v>460705656</v>
      </c>
      <c r="E650" s="15" t="s">
        <v>1126</v>
      </c>
      <c r="F650" s="16">
        <v>26000</v>
      </c>
      <c r="G650" s="16">
        <v>26000</v>
      </c>
      <c r="H650" s="17">
        <v>2021</v>
      </c>
      <c r="I650" s="17">
        <v>2022</v>
      </c>
    </row>
    <row r="651" spans="1:9" s="2" customFormat="1" ht="44.25" customHeight="1" x14ac:dyDescent="0.2">
      <c r="A651" s="13" t="s">
        <v>84</v>
      </c>
      <c r="B651" s="13" t="s">
        <v>1436</v>
      </c>
      <c r="C651" s="20" t="s">
        <v>1084</v>
      </c>
      <c r="D651" s="14">
        <v>659804787</v>
      </c>
      <c r="E651" s="15" t="s">
        <v>1523</v>
      </c>
      <c r="F651" s="16">
        <v>750</v>
      </c>
      <c r="G651" s="16">
        <v>750</v>
      </c>
      <c r="H651" s="17">
        <v>2021</v>
      </c>
      <c r="I651" s="17">
        <v>2022</v>
      </c>
    </row>
    <row r="652" spans="1:9" s="2" customFormat="1" ht="44.25" customHeight="1" x14ac:dyDescent="0.2">
      <c r="A652" s="13" t="s">
        <v>84</v>
      </c>
      <c r="B652" s="13" t="s">
        <v>1436</v>
      </c>
      <c r="C652" s="20" t="s">
        <v>1085</v>
      </c>
      <c r="D652" s="14">
        <v>675969838</v>
      </c>
      <c r="E652" s="15" t="s">
        <v>1490</v>
      </c>
      <c r="F652" s="16">
        <v>750</v>
      </c>
      <c r="G652" s="16">
        <v>750</v>
      </c>
      <c r="H652" s="17">
        <v>2021</v>
      </c>
      <c r="I652" s="17">
        <v>2022</v>
      </c>
    </row>
    <row r="653" spans="1:9" s="2" customFormat="1" ht="44.25" customHeight="1" x14ac:dyDescent="0.2">
      <c r="A653" s="13" t="s">
        <v>84</v>
      </c>
      <c r="B653" s="13" t="s">
        <v>1436</v>
      </c>
      <c r="C653" s="19" t="s">
        <v>1047</v>
      </c>
      <c r="D653" s="14">
        <v>680606240</v>
      </c>
      <c r="E653" s="15" t="s">
        <v>260</v>
      </c>
      <c r="F653" s="16">
        <v>300</v>
      </c>
      <c r="G653" s="16">
        <v>300</v>
      </c>
      <c r="H653" s="17">
        <v>2021</v>
      </c>
      <c r="I653" s="17">
        <v>2022</v>
      </c>
    </row>
    <row r="654" spans="1:9" s="2" customFormat="1" ht="42" customHeight="1" x14ac:dyDescent="0.2">
      <c r="A654" s="13" t="s">
        <v>84</v>
      </c>
      <c r="B654" s="13" t="s">
        <v>1436</v>
      </c>
      <c r="C654" s="20" t="s">
        <v>871</v>
      </c>
      <c r="D654" s="14">
        <v>458972821</v>
      </c>
      <c r="E654" s="15" t="s">
        <v>260</v>
      </c>
      <c r="F654" s="16">
        <v>250</v>
      </c>
      <c r="G654" s="16">
        <v>250</v>
      </c>
      <c r="H654" s="17">
        <v>2021</v>
      </c>
      <c r="I654" s="17">
        <v>2022</v>
      </c>
    </row>
    <row r="655" spans="1:9" s="2" customFormat="1" ht="42" customHeight="1" x14ac:dyDescent="0.2">
      <c r="A655" s="13" t="s">
        <v>84</v>
      </c>
      <c r="B655" s="13" t="s">
        <v>1436</v>
      </c>
      <c r="C655" s="19" t="s">
        <v>921</v>
      </c>
      <c r="D655" s="14">
        <v>711981186</v>
      </c>
      <c r="E655" s="15" t="s">
        <v>260</v>
      </c>
      <c r="F655" s="16">
        <v>800</v>
      </c>
      <c r="G655" s="16">
        <v>800</v>
      </c>
      <c r="H655" s="17">
        <v>2021</v>
      </c>
      <c r="I655" s="17">
        <v>2022</v>
      </c>
    </row>
    <row r="656" spans="1:9" s="2" customFormat="1" ht="42" customHeight="1" x14ac:dyDescent="0.2">
      <c r="A656" s="13" t="s">
        <v>84</v>
      </c>
      <c r="B656" s="13" t="s">
        <v>1436</v>
      </c>
      <c r="C656" s="20" t="s">
        <v>811</v>
      </c>
      <c r="D656" s="14">
        <v>523889773</v>
      </c>
      <c r="E656" s="15" t="s">
        <v>260</v>
      </c>
      <c r="F656" s="16">
        <v>26700</v>
      </c>
      <c r="G656" s="16">
        <v>26700</v>
      </c>
      <c r="H656" s="17">
        <v>2021</v>
      </c>
      <c r="I656" s="17">
        <v>2022</v>
      </c>
    </row>
    <row r="657" spans="1:9" s="2" customFormat="1" ht="42" customHeight="1" x14ac:dyDescent="0.2">
      <c r="A657" s="13" t="s">
        <v>84</v>
      </c>
      <c r="B657" s="13" t="s">
        <v>1436</v>
      </c>
      <c r="C657" s="20" t="s">
        <v>812</v>
      </c>
      <c r="D657" s="14">
        <v>715775866</v>
      </c>
      <c r="E657" s="15" t="s">
        <v>260</v>
      </c>
      <c r="F657" s="16">
        <v>6600</v>
      </c>
      <c r="G657" s="16">
        <v>6600</v>
      </c>
      <c r="H657" s="17">
        <v>2021</v>
      </c>
      <c r="I657" s="17">
        <v>2022</v>
      </c>
    </row>
    <row r="658" spans="1:9" s="2" customFormat="1" ht="42" customHeight="1" x14ac:dyDescent="0.2">
      <c r="A658" s="13" t="s">
        <v>84</v>
      </c>
      <c r="B658" s="13" t="s">
        <v>1436</v>
      </c>
      <c r="C658" s="20" t="s">
        <v>813</v>
      </c>
      <c r="D658" s="14">
        <v>825097836</v>
      </c>
      <c r="E658" s="15" t="s">
        <v>260</v>
      </c>
      <c r="F658" s="16">
        <v>900</v>
      </c>
      <c r="G658" s="16">
        <v>900</v>
      </c>
      <c r="H658" s="17">
        <v>2021</v>
      </c>
      <c r="I658" s="17">
        <v>2022</v>
      </c>
    </row>
    <row r="659" spans="1:9" s="2" customFormat="1" ht="44.25" customHeight="1" x14ac:dyDescent="0.2">
      <c r="A659" s="13" t="s">
        <v>84</v>
      </c>
      <c r="B659" s="13" t="s">
        <v>1436</v>
      </c>
      <c r="C659" s="20" t="s">
        <v>48</v>
      </c>
      <c r="D659" s="14">
        <v>450205308</v>
      </c>
      <c r="E659" s="15" t="s">
        <v>260</v>
      </c>
      <c r="F659" s="16">
        <v>2100</v>
      </c>
      <c r="G659" s="16">
        <v>2100</v>
      </c>
      <c r="H659" s="17">
        <v>2021</v>
      </c>
      <c r="I659" s="17">
        <v>2022</v>
      </c>
    </row>
    <row r="660" spans="1:9" s="2" customFormat="1" ht="44.25" customHeight="1" x14ac:dyDescent="0.2">
      <c r="A660" s="13" t="s">
        <v>84</v>
      </c>
      <c r="B660" s="13" t="s">
        <v>1436</v>
      </c>
      <c r="C660" s="20" t="s">
        <v>814</v>
      </c>
      <c r="D660" s="14">
        <v>676544316</v>
      </c>
      <c r="E660" s="15" t="s">
        <v>260</v>
      </c>
      <c r="F660" s="16">
        <v>3300</v>
      </c>
      <c r="G660" s="16">
        <v>3300</v>
      </c>
      <c r="H660" s="17">
        <v>2021</v>
      </c>
      <c r="I660" s="17">
        <v>2022</v>
      </c>
    </row>
    <row r="661" spans="1:9" s="2" customFormat="1" ht="44.25" customHeight="1" x14ac:dyDescent="0.2">
      <c r="A661" s="13" t="s">
        <v>84</v>
      </c>
      <c r="B661" s="13" t="s">
        <v>1436</v>
      </c>
      <c r="C661" s="20" t="s">
        <v>815</v>
      </c>
      <c r="D661" s="14">
        <v>431196969</v>
      </c>
      <c r="E661" s="15" t="s">
        <v>260</v>
      </c>
      <c r="F661" s="16">
        <v>9100</v>
      </c>
      <c r="G661" s="16">
        <v>9100</v>
      </c>
      <c r="H661" s="17">
        <v>2021</v>
      </c>
      <c r="I661" s="17">
        <v>2022</v>
      </c>
    </row>
    <row r="662" spans="1:9" s="2" customFormat="1" ht="44.25" customHeight="1" x14ac:dyDescent="0.2">
      <c r="A662" s="13" t="s">
        <v>84</v>
      </c>
      <c r="B662" s="13" t="s">
        <v>1436</v>
      </c>
      <c r="C662" s="20" t="s">
        <v>816</v>
      </c>
      <c r="D662" s="14">
        <v>460705656</v>
      </c>
      <c r="E662" s="15" t="s">
        <v>260</v>
      </c>
      <c r="F662" s="16">
        <v>20000</v>
      </c>
      <c r="G662" s="16">
        <v>20000</v>
      </c>
      <c r="H662" s="17">
        <v>2021</v>
      </c>
      <c r="I662" s="17">
        <v>2022</v>
      </c>
    </row>
    <row r="663" spans="1:9" s="2" customFormat="1" ht="44.25" customHeight="1" x14ac:dyDescent="0.2">
      <c r="A663" s="13" t="s">
        <v>84</v>
      </c>
      <c r="B663" s="13" t="s">
        <v>1436</v>
      </c>
      <c r="C663" s="20" t="s">
        <v>817</v>
      </c>
      <c r="D663" s="14">
        <v>676943402</v>
      </c>
      <c r="E663" s="15" t="s">
        <v>260</v>
      </c>
      <c r="F663" s="16">
        <v>1600</v>
      </c>
      <c r="G663" s="16">
        <v>1600</v>
      </c>
      <c r="H663" s="17">
        <v>2021</v>
      </c>
      <c r="I663" s="17">
        <v>2022</v>
      </c>
    </row>
    <row r="664" spans="1:9" s="2" customFormat="1" ht="44.25" customHeight="1" x14ac:dyDescent="0.2">
      <c r="A664" s="13" t="s">
        <v>84</v>
      </c>
      <c r="B664" s="13" t="s">
        <v>1436</v>
      </c>
      <c r="C664" s="20" t="s">
        <v>818</v>
      </c>
      <c r="D664" s="14">
        <v>713918812</v>
      </c>
      <c r="E664" s="15" t="s">
        <v>260</v>
      </c>
      <c r="F664" s="16">
        <v>1200</v>
      </c>
      <c r="G664" s="16">
        <v>1200</v>
      </c>
      <c r="H664" s="17">
        <v>2021</v>
      </c>
      <c r="I664" s="17">
        <v>2022</v>
      </c>
    </row>
    <row r="665" spans="1:9" s="2" customFormat="1" ht="44.25" customHeight="1" x14ac:dyDescent="0.2">
      <c r="A665" s="13" t="s">
        <v>84</v>
      </c>
      <c r="B665" s="13" t="s">
        <v>1436</v>
      </c>
      <c r="C665" s="20" t="s">
        <v>819</v>
      </c>
      <c r="D665" s="14">
        <v>534486727</v>
      </c>
      <c r="E665" s="15" t="s">
        <v>260</v>
      </c>
      <c r="F665" s="16">
        <v>6000</v>
      </c>
      <c r="G665" s="16">
        <v>6000</v>
      </c>
      <c r="H665" s="17">
        <v>2021</v>
      </c>
      <c r="I665" s="17">
        <v>2022</v>
      </c>
    </row>
    <row r="666" spans="1:9" s="2" customFormat="1" ht="44.25" customHeight="1" x14ac:dyDescent="0.2">
      <c r="A666" s="13" t="s">
        <v>84</v>
      </c>
      <c r="B666" s="13" t="s">
        <v>1436</v>
      </c>
      <c r="C666" s="20" t="s">
        <v>820</v>
      </c>
      <c r="D666" s="14">
        <v>424403308</v>
      </c>
      <c r="E666" s="15" t="s">
        <v>260</v>
      </c>
      <c r="F666" s="16">
        <v>2600</v>
      </c>
      <c r="G666" s="16">
        <v>2600</v>
      </c>
      <c r="H666" s="17">
        <v>2021</v>
      </c>
      <c r="I666" s="17">
        <v>2022</v>
      </c>
    </row>
    <row r="667" spans="1:9" s="2" customFormat="1" ht="44.25" customHeight="1" x14ac:dyDescent="0.2">
      <c r="A667" s="13" t="s">
        <v>84</v>
      </c>
      <c r="B667" s="13" t="s">
        <v>1436</v>
      </c>
      <c r="C667" s="20" t="s">
        <v>821</v>
      </c>
      <c r="D667" s="14">
        <v>469704286</v>
      </c>
      <c r="E667" s="15" t="s">
        <v>260</v>
      </c>
      <c r="F667" s="16">
        <v>2400</v>
      </c>
      <c r="G667" s="16">
        <v>2400</v>
      </c>
      <c r="H667" s="17">
        <v>2021</v>
      </c>
      <c r="I667" s="17">
        <v>2022</v>
      </c>
    </row>
    <row r="668" spans="1:9" s="2" customFormat="1" ht="48" customHeight="1" x14ac:dyDescent="0.2">
      <c r="A668" s="13" t="s">
        <v>84</v>
      </c>
      <c r="B668" s="13" t="s">
        <v>1436</v>
      </c>
      <c r="C668" s="20" t="s">
        <v>822</v>
      </c>
      <c r="D668" s="14"/>
      <c r="E668" s="15" t="s">
        <v>260</v>
      </c>
      <c r="F668" s="16">
        <v>500</v>
      </c>
      <c r="G668" s="16">
        <v>500</v>
      </c>
      <c r="H668" s="17">
        <v>2021</v>
      </c>
      <c r="I668" s="17">
        <v>2022</v>
      </c>
    </row>
    <row r="669" spans="1:9" s="2" customFormat="1" ht="48" customHeight="1" x14ac:dyDescent="0.2">
      <c r="A669" s="13" t="s">
        <v>84</v>
      </c>
      <c r="B669" s="13" t="s">
        <v>1436</v>
      </c>
      <c r="C669" s="20" t="s">
        <v>823</v>
      </c>
      <c r="D669" s="14">
        <v>478344315</v>
      </c>
      <c r="E669" s="15" t="s">
        <v>260</v>
      </c>
      <c r="F669" s="16">
        <v>11300</v>
      </c>
      <c r="G669" s="16">
        <v>11300</v>
      </c>
      <c r="H669" s="17">
        <v>2021</v>
      </c>
      <c r="I669" s="17">
        <v>2022</v>
      </c>
    </row>
    <row r="670" spans="1:9" s="2" customFormat="1" ht="48" customHeight="1" x14ac:dyDescent="0.2">
      <c r="A670" s="13" t="s">
        <v>84</v>
      </c>
      <c r="B670" s="13" t="s">
        <v>1436</v>
      </c>
      <c r="C670" s="20" t="s">
        <v>824</v>
      </c>
      <c r="D670" s="14">
        <v>664873137</v>
      </c>
      <c r="E670" s="15" t="s">
        <v>260</v>
      </c>
      <c r="F670" s="16">
        <v>3200</v>
      </c>
      <c r="G670" s="16">
        <v>3200</v>
      </c>
      <c r="H670" s="17">
        <v>2021</v>
      </c>
      <c r="I670" s="17">
        <v>2022</v>
      </c>
    </row>
    <row r="671" spans="1:9" s="2" customFormat="1" ht="48" customHeight="1" x14ac:dyDescent="0.2">
      <c r="A671" s="13" t="s">
        <v>84</v>
      </c>
      <c r="B671" s="13" t="s">
        <v>1436</v>
      </c>
      <c r="C671" s="20" t="s">
        <v>822</v>
      </c>
      <c r="D671" s="14"/>
      <c r="E671" s="15" t="s">
        <v>260</v>
      </c>
      <c r="F671" s="16">
        <v>500</v>
      </c>
      <c r="G671" s="16">
        <v>500</v>
      </c>
      <c r="H671" s="17">
        <v>2021</v>
      </c>
      <c r="I671" s="17">
        <v>2022</v>
      </c>
    </row>
    <row r="672" spans="1:9" s="2" customFormat="1" ht="48" customHeight="1" x14ac:dyDescent="0.2">
      <c r="A672" s="13" t="s">
        <v>84</v>
      </c>
      <c r="B672" s="13" t="s">
        <v>1436</v>
      </c>
      <c r="C672" s="19" t="s">
        <v>825</v>
      </c>
      <c r="D672" s="14">
        <v>699831838</v>
      </c>
      <c r="E672" s="15" t="s">
        <v>260</v>
      </c>
      <c r="F672" s="16">
        <v>5000</v>
      </c>
      <c r="G672" s="16">
        <v>5000</v>
      </c>
      <c r="H672" s="17">
        <v>2021</v>
      </c>
      <c r="I672" s="17">
        <v>2022</v>
      </c>
    </row>
    <row r="673" spans="1:9" s="2" customFormat="1" ht="48" customHeight="1" x14ac:dyDescent="0.2">
      <c r="A673" s="13" t="s">
        <v>84</v>
      </c>
      <c r="B673" s="13" t="s">
        <v>1436</v>
      </c>
      <c r="C673" s="20" t="s">
        <v>826</v>
      </c>
      <c r="D673" s="14">
        <v>877653723</v>
      </c>
      <c r="E673" s="15" t="s">
        <v>260</v>
      </c>
      <c r="F673" s="16">
        <v>6300</v>
      </c>
      <c r="G673" s="16">
        <v>6300</v>
      </c>
      <c r="H673" s="17">
        <v>2021</v>
      </c>
      <c r="I673" s="17">
        <v>2022</v>
      </c>
    </row>
    <row r="674" spans="1:9" s="2" customFormat="1" ht="45.75" customHeight="1" x14ac:dyDescent="0.2">
      <c r="A674" s="13" t="s">
        <v>84</v>
      </c>
      <c r="B674" s="13" t="s">
        <v>1436</v>
      </c>
      <c r="C674" s="20" t="s">
        <v>827</v>
      </c>
      <c r="D674" s="14">
        <v>418143640</v>
      </c>
      <c r="E674" s="15" t="s">
        <v>260</v>
      </c>
      <c r="F674" s="16">
        <v>8600</v>
      </c>
      <c r="G674" s="16">
        <v>8600</v>
      </c>
      <c r="H674" s="17">
        <v>2021</v>
      </c>
      <c r="I674" s="17">
        <v>2022</v>
      </c>
    </row>
    <row r="675" spans="1:9" s="2" customFormat="1" ht="45.75" customHeight="1" x14ac:dyDescent="0.2">
      <c r="A675" s="13" t="s">
        <v>84</v>
      </c>
      <c r="B675" s="13" t="s">
        <v>1436</v>
      </c>
      <c r="C675" s="19" t="s">
        <v>836</v>
      </c>
      <c r="D675" s="14">
        <v>470688639</v>
      </c>
      <c r="E675" s="15" t="s">
        <v>260</v>
      </c>
      <c r="F675" s="16">
        <v>300</v>
      </c>
      <c r="G675" s="16">
        <v>300</v>
      </c>
      <c r="H675" s="17">
        <v>2021</v>
      </c>
      <c r="I675" s="17">
        <v>2022</v>
      </c>
    </row>
    <row r="676" spans="1:9" s="2" customFormat="1" ht="45.75" customHeight="1" x14ac:dyDescent="0.2">
      <c r="A676" s="13" t="s">
        <v>84</v>
      </c>
      <c r="B676" s="13" t="s">
        <v>1436</v>
      </c>
      <c r="C676" s="20" t="s">
        <v>828</v>
      </c>
      <c r="D676" s="14">
        <v>435236426</v>
      </c>
      <c r="E676" s="15" t="s">
        <v>260</v>
      </c>
      <c r="F676" s="16">
        <v>5300</v>
      </c>
      <c r="G676" s="16">
        <v>5300</v>
      </c>
      <c r="H676" s="17">
        <v>2021</v>
      </c>
      <c r="I676" s="17">
        <v>2022</v>
      </c>
    </row>
    <row r="677" spans="1:9" s="2" customFormat="1" ht="45.75" customHeight="1" x14ac:dyDescent="0.2">
      <c r="A677" s="13" t="s">
        <v>84</v>
      </c>
      <c r="B677" s="13" t="s">
        <v>1436</v>
      </c>
      <c r="C677" s="20" t="s">
        <v>829</v>
      </c>
      <c r="D677" s="14">
        <v>422470533</v>
      </c>
      <c r="E677" s="15" t="s">
        <v>260</v>
      </c>
      <c r="F677" s="16">
        <v>2600</v>
      </c>
      <c r="G677" s="16">
        <v>2600</v>
      </c>
      <c r="H677" s="17">
        <v>2021</v>
      </c>
      <c r="I677" s="17">
        <v>2022</v>
      </c>
    </row>
    <row r="678" spans="1:9" s="2" customFormat="1" ht="45.75" customHeight="1" x14ac:dyDescent="0.2">
      <c r="A678" s="13" t="s">
        <v>84</v>
      </c>
      <c r="B678" s="13" t="s">
        <v>1436</v>
      </c>
      <c r="C678" s="19" t="s">
        <v>830</v>
      </c>
      <c r="D678" s="14">
        <v>429766319</v>
      </c>
      <c r="E678" s="15" t="s">
        <v>260</v>
      </c>
      <c r="F678" s="16">
        <v>500</v>
      </c>
      <c r="G678" s="16">
        <v>500</v>
      </c>
      <c r="H678" s="17">
        <v>2021</v>
      </c>
      <c r="I678" s="17">
        <v>2022</v>
      </c>
    </row>
    <row r="679" spans="1:9" s="2" customFormat="1" ht="45.75" customHeight="1" x14ac:dyDescent="0.2">
      <c r="A679" s="13" t="s">
        <v>84</v>
      </c>
      <c r="B679" s="13" t="s">
        <v>1436</v>
      </c>
      <c r="C679" s="33" t="s">
        <v>831</v>
      </c>
      <c r="D679" s="14">
        <v>828141161</v>
      </c>
      <c r="E679" s="15" t="s">
        <v>260</v>
      </c>
      <c r="F679" s="16">
        <v>28100</v>
      </c>
      <c r="G679" s="16">
        <v>28100</v>
      </c>
      <c r="H679" s="17">
        <v>2021</v>
      </c>
      <c r="I679" s="17">
        <v>2022</v>
      </c>
    </row>
    <row r="680" spans="1:9" s="2" customFormat="1" ht="48" customHeight="1" x14ac:dyDescent="0.2">
      <c r="A680" s="13" t="s">
        <v>84</v>
      </c>
      <c r="B680" s="13" t="s">
        <v>1436</v>
      </c>
      <c r="C680" s="20" t="s">
        <v>832</v>
      </c>
      <c r="D680" s="14">
        <v>836113868</v>
      </c>
      <c r="E680" s="15" t="s">
        <v>260</v>
      </c>
      <c r="F680" s="16">
        <v>900</v>
      </c>
      <c r="G680" s="16">
        <v>900</v>
      </c>
      <c r="H680" s="17">
        <v>2021</v>
      </c>
      <c r="I680" s="17">
        <v>2022</v>
      </c>
    </row>
    <row r="681" spans="1:9" s="2" customFormat="1" ht="48" customHeight="1" x14ac:dyDescent="0.2">
      <c r="A681" s="13" t="s">
        <v>84</v>
      </c>
      <c r="B681" s="13" t="s">
        <v>1436</v>
      </c>
      <c r="C681" s="20" t="s">
        <v>833</v>
      </c>
      <c r="D681" s="14">
        <v>716833661</v>
      </c>
      <c r="E681" s="15" t="s">
        <v>260</v>
      </c>
      <c r="F681" s="16">
        <v>600</v>
      </c>
      <c r="G681" s="16">
        <v>600</v>
      </c>
      <c r="H681" s="17">
        <v>2021</v>
      </c>
      <c r="I681" s="17">
        <v>2022</v>
      </c>
    </row>
    <row r="682" spans="1:9" s="2" customFormat="1" ht="48" customHeight="1" x14ac:dyDescent="0.2">
      <c r="A682" s="13" t="s">
        <v>84</v>
      </c>
      <c r="B682" s="13" t="s">
        <v>1436</v>
      </c>
      <c r="C682" s="20" t="s">
        <v>834</v>
      </c>
      <c r="D682" s="14"/>
      <c r="E682" s="15" t="s">
        <v>260</v>
      </c>
      <c r="F682" s="16">
        <v>500</v>
      </c>
      <c r="G682" s="16">
        <v>500</v>
      </c>
      <c r="H682" s="17">
        <v>2021</v>
      </c>
      <c r="I682" s="17">
        <v>2022</v>
      </c>
    </row>
    <row r="683" spans="1:9" s="2" customFormat="1" ht="48" customHeight="1" x14ac:dyDescent="0.2">
      <c r="A683" s="13" t="s">
        <v>84</v>
      </c>
      <c r="B683" s="13" t="s">
        <v>1436</v>
      </c>
      <c r="C683" s="20" t="s">
        <v>835</v>
      </c>
      <c r="D683" s="14"/>
      <c r="E683" s="15" t="s">
        <v>260</v>
      </c>
      <c r="F683" s="16">
        <v>500</v>
      </c>
      <c r="G683" s="16">
        <v>500</v>
      </c>
      <c r="H683" s="17">
        <v>2021</v>
      </c>
      <c r="I683" s="17">
        <v>2022</v>
      </c>
    </row>
    <row r="684" spans="1:9" s="2" customFormat="1" ht="60" customHeight="1" x14ac:dyDescent="0.2">
      <c r="A684" s="13" t="s">
        <v>84</v>
      </c>
      <c r="B684" s="13" t="s">
        <v>1436</v>
      </c>
      <c r="C684" s="20" t="s">
        <v>837</v>
      </c>
      <c r="D684" s="14">
        <v>408154026</v>
      </c>
      <c r="E684" s="15" t="s">
        <v>260</v>
      </c>
      <c r="F684" s="16">
        <v>1500</v>
      </c>
      <c r="G684" s="16">
        <v>1500</v>
      </c>
      <c r="H684" s="17">
        <v>2021</v>
      </c>
      <c r="I684" s="17">
        <v>2022</v>
      </c>
    </row>
    <row r="685" spans="1:9" s="2" customFormat="1" ht="48" customHeight="1" x14ac:dyDescent="0.2">
      <c r="A685" s="13" t="s">
        <v>84</v>
      </c>
      <c r="B685" s="13" t="s">
        <v>1436</v>
      </c>
      <c r="C685" s="20" t="s">
        <v>838</v>
      </c>
      <c r="D685" s="14"/>
      <c r="E685" s="15" t="s">
        <v>260</v>
      </c>
      <c r="F685" s="16">
        <v>800</v>
      </c>
      <c r="G685" s="16">
        <v>800</v>
      </c>
      <c r="H685" s="17">
        <v>2021</v>
      </c>
      <c r="I685" s="17">
        <v>2022</v>
      </c>
    </row>
    <row r="686" spans="1:9" s="2" customFormat="1" ht="48.75" customHeight="1" x14ac:dyDescent="0.2">
      <c r="A686" s="13" t="s">
        <v>84</v>
      </c>
      <c r="B686" s="13" t="s">
        <v>1436</v>
      </c>
      <c r="C686" s="20" t="s">
        <v>839</v>
      </c>
      <c r="D686" s="14"/>
      <c r="E686" s="15" t="s">
        <v>260</v>
      </c>
      <c r="F686" s="16">
        <v>250</v>
      </c>
      <c r="G686" s="16">
        <v>250</v>
      </c>
      <c r="H686" s="17">
        <v>2021</v>
      </c>
      <c r="I686" s="17">
        <v>2022</v>
      </c>
    </row>
    <row r="687" spans="1:9" s="2" customFormat="1" ht="48.75" customHeight="1" x14ac:dyDescent="0.2">
      <c r="A687" s="13" t="s">
        <v>84</v>
      </c>
      <c r="B687" s="13" t="s">
        <v>1436</v>
      </c>
      <c r="C687" s="20" t="s">
        <v>840</v>
      </c>
      <c r="D687" s="14">
        <v>722670685</v>
      </c>
      <c r="E687" s="15" t="s">
        <v>260</v>
      </c>
      <c r="F687" s="16">
        <v>2600</v>
      </c>
      <c r="G687" s="16">
        <v>2600</v>
      </c>
      <c r="H687" s="17">
        <v>2021</v>
      </c>
      <c r="I687" s="17">
        <v>2022</v>
      </c>
    </row>
    <row r="688" spans="1:9" s="2" customFormat="1" ht="48.75" customHeight="1" x14ac:dyDescent="0.2">
      <c r="A688" s="13" t="s">
        <v>84</v>
      </c>
      <c r="B688" s="13" t="s">
        <v>1436</v>
      </c>
      <c r="C688" s="20" t="s">
        <v>841</v>
      </c>
      <c r="D688" s="14">
        <v>860164425</v>
      </c>
      <c r="E688" s="15" t="s">
        <v>260</v>
      </c>
      <c r="F688" s="16">
        <v>250</v>
      </c>
      <c r="G688" s="16">
        <v>250</v>
      </c>
      <c r="H688" s="17">
        <v>2021</v>
      </c>
      <c r="I688" s="17">
        <v>2022</v>
      </c>
    </row>
    <row r="689" spans="1:9" s="2" customFormat="1" ht="48.75" customHeight="1" x14ac:dyDescent="0.2">
      <c r="A689" s="13" t="s">
        <v>84</v>
      </c>
      <c r="B689" s="13" t="s">
        <v>1436</v>
      </c>
      <c r="C689" s="20" t="s">
        <v>842</v>
      </c>
      <c r="D689" s="14">
        <v>472926666</v>
      </c>
      <c r="E689" s="15" t="s">
        <v>260</v>
      </c>
      <c r="F689" s="16">
        <v>2700</v>
      </c>
      <c r="G689" s="16">
        <v>2700</v>
      </c>
      <c r="H689" s="17">
        <v>2021</v>
      </c>
      <c r="I689" s="17">
        <v>2022</v>
      </c>
    </row>
    <row r="690" spans="1:9" s="2" customFormat="1" ht="48.75" customHeight="1" x14ac:dyDescent="0.2">
      <c r="A690" s="13" t="s">
        <v>84</v>
      </c>
      <c r="B690" s="13" t="s">
        <v>1436</v>
      </c>
      <c r="C690" s="20" t="s">
        <v>843</v>
      </c>
      <c r="D690" s="14"/>
      <c r="E690" s="15" t="s">
        <v>260</v>
      </c>
      <c r="F690" s="16">
        <v>100</v>
      </c>
      <c r="G690" s="16">
        <v>100</v>
      </c>
      <c r="H690" s="17">
        <v>2021</v>
      </c>
      <c r="I690" s="17">
        <v>2022</v>
      </c>
    </row>
    <row r="691" spans="1:9" s="2" customFormat="1" ht="48.75" customHeight="1" x14ac:dyDescent="0.2">
      <c r="A691" s="13" t="s">
        <v>84</v>
      </c>
      <c r="B691" s="13" t="s">
        <v>1436</v>
      </c>
      <c r="C691" s="20" t="s">
        <v>844</v>
      </c>
      <c r="D691" s="14"/>
      <c r="E691" s="15" t="s">
        <v>260</v>
      </c>
      <c r="F691" s="16">
        <v>3600</v>
      </c>
      <c r="G691" s="16">
        <v>3600</v>
      </c>
      <c r="H691" s="17">
        <v>2021</v>
      </c>
      <c r="I691" s="17">
        <v>2022</v>
      </c>
    </row>
    <row r="692" spans="1:9" s="2" customFormat="1" ht="46.5" customHeight="1" x14ac:dyDescent="0.2">
      <c r="A692" s="13" t="s">
        <v>84</v>
      </c>
      <c r="B692" s="13" t="s">
        <v>1436</v>
      </c>
      <c r="C692" s="20" t="s">
        <v>845</v>
      </c>
      <c r="D692" s="14">
        <v>408497385</v>
      </c>
      <c r="E692" s="15" t="s">
        <v>260</v>
      </c>
      <c r="F692" s="16">
        <v>800</v>
      </c>
      <c r="G692" s="16">
        <v>800</v>
      </c>
      <c r="H692" s="17">
        <v>2021</v>
      </c>
      <c r="I692" s="17">
        <v>2022</v>
      </c>
    </row>
    <row r="693" spans="1:9" s="2" customFormat="1" ht="46.5" customHeight="1" x14ac:dyDescent="0.2">
      <c r="A693" s="13" t="s">
        <v>84</v>
      </c>
      <c r="B693" s="13" t="s">
        <v>1436</v>
      </c>
      <c r="C693" s="20" t="s">
        <v>846</v>
      </c>
      <c r="D693" s="14">
        <v>846094178</v>
      </c>
      <c r="E693" s="15" t="s">
        <v>260</v>
      </c>
      <c r="F693" s="16">
        <v>6000</v>
      </c>
      <c r="G693" s="16">
        <v>6000</v>
      </c>
      <c r="H693" s="17">
        <v>2021</v>
      </c>
      <c r="I693" s="17">
        <v>2022</v>
      </c>
    </row>
    <row r="694" spans="1:9" s="2" customFormat="1" ht="46.5" customHeight="1" x14ac:dyDescent="0.2">
      <c r="A694" s="13" t="s">
        <v>84</v>
      </c>
      <c r="B694" s="13" t="s">
        <v>1436</v>
      </c>
      <c r="C694" s="20" t="s">
        <v>847</v>
      </c>
      <c r="D694" s="14">
        <v>477050255</v>
      </c>
      <c r="E694" s="15" t="s">
        <v>260</v>
      </c>
      <c r="F694" s="16">
        <v>1500</v>
      </c>
      <c r="G694" s="16">
        <v>1500</v>
      </c>
      <c r="H694" s="17">
        <v>2021</v>
      </c>
      <c r="I694" s="17">
        <v>2022</v>
      </c>
    </row>
    <row r="695" spans="1:9" s="2" customFormat="1" ht="46.5" customHeight="1" x14ac:dyDescent="0.2">
      <c r="A695" s="13" t="s">
        <v>84</v>
      </c>
      <c r="B695" s="13" t="s">
        <v>1436</v>
      </c>
      <c r="C695" s="20" t="s">
        <v>848</v>
      </c>
      <c r="D695" s="14">
        <v>846780801</v>
      </c>
      <c r="E695" s="15" t="s">
        <v>260</v>
      </c>
      <c r="F695" s="16">
        <v>2000</v>
      </c>
      <c r="G695" s="16">
        <v>2000</v>
      </c>
      <c r="H695" s="17">
        <v>2021</v>
      </c>
      <c r="I695" s="17">
        <v>2022</v>
      </c>
    </row>
    <row r="696" spans="1:9" s="2" customFormat="1" ht="46.5" customHeight="1" x14ac:dyDescent="0.2">
      <c r="A696" s="13" t="s">
        <v>84</v>
      </c>
      <c r="B696" s="13" t="s">
        <v>1436</v>
      </c>
      <c r="C696" s="20" t="s">
        <v>849</v>
      </c>
      <c r="D696" s="14">
        <v>677561727</v>
      </c>
      <c r="E696" s="15" t="s">
        <v>260</v>
      </c>
      <c r="F696" s="16">
        <v>800</v>
      </c>
      <c r="G696" s="16">
        <v>800</v>
      </c>
      <c r="H696" s="17">
        <v>2021</v>
      </c>
      <c r="I696" s="17">
        <v>2022</v>
      </c>
    </row>
    <row r="697" spans="1:9" s="2" customFormat="1" ht="46.5" customHeight="1" x14ac:dyDescent="0.2">
      <c r="A697" s="13" t="s">
        <v>84</v>
      </c>
      <c r="B697" s="13" t="s">
        <v>1436</v>
      </c>
      <c r="C697" s="20" t="s">
        <v>850</v>
      </c>
      <c r="D697" s="14">
        <v>821508737</v>
      </c>
      <c r="E697" s="15" t="s">
        <v>260</v>
      </c>
      <c r="F697" s="16">
        <v>1900</v>
      </c>
      <c r="G697" s="16">
        <v>1900</v>
      </c>
      <c r="H697" s="17">
        <v>2021</v>
      </c>
      <c r="I697" s="17">
        <v>2022</v>
      </c>
    </row>
    <row r="698" spans="1:9" s="2" customFormat="1" ht="46.5" customHeight="1" x14ac:dyDescent="0.2">
      <c r="A698" s="13" t="s">
        <v>84</v>
      </c>
      <c r="B698" s="13" t="s">
        <v>1436</v>
      </c>
      <c r="C698" s="20" t="s">
        <v>851</v>
      </c>
      <c r="D698" s="14">
        <v>874738674</v>
      </c>
      <c r="E698" s="15" t="s">
        <v>260</v>
      </c>
      <c r="F698" s="16">
        <v>3500</v>
      </c>
      <c r="G698" s="16">
        <v>3500</v>
      </c>
      <c r="H698" s="17">
        <v>2021</v>
      </c>
      <c r="I698" s="17">
        <v>2022</v>
      </c>
    </row>
    <row r="699" spans="1:9" s="2" customFormat="1" ht="46.5" customHeight="1" x14ac:dyDescent="0.2">
      <c r="A699" s="13" t="s">
        <v>84</v>
      </c>
      <c r="B699" s="13" t="s">
        <v>1436</v>
      </c>
      <c r="C699" s="20" t="s">
        <v>852</v>
      </c>
      <c r="D699" s="14"/>
      <c r="E699" s="15" t="s">
        <v>260</v>
      </c>
      <c r="F699" s="16">
        <v>1300</v>
      </c>
      <c r="G699" s="16">
        <v>1300</v>
      </c>
      <c r="H699" s="17">
        <v>2021</v>
      </c>
      <c r="I699" s="17">
        <v>2022</v>
      </c>
    </row>
    <row r="700" spans="1:9" s="2" customFormat="1" ht="46.5" customHeight="1" x14ac:dyDescent="0.2">
      <c r="A700" s="13" t="s">
        <v>84</v>
      </c>
      <c r="B700" s="13" t="s">
        <v>1436</v>
      </c>
      <c r="C700" s="20" t="s">
        <v>853</v>
      </c>
      <c r="D700" s="14"/>
      <c r="E700" s="15" t="s">
        <v>260</v>
      </c>
      <c r="F700" s="16">
        <v>1000</v>
      </c>
      <c r="G700" s="16">
        <v>1000</v>
      </c>
      <c r="H700" s="17">
        <v>2021</v>
      </c>
      <c r="I700" s="17">
        <v>2022</v>
      </c>
    </row>
    <row r="701" spans="1:9" s="2" customFormat="1" ht="46.5" customHeight="1" x14ac:dyDescent="0.2">
      <c r="A701" s="13" t="s">
        <v>84</v>
      </c>
      <c r="B701" s="13" t="s">
        <v>1436</v>
      </c>
      <c r="C701" s="23" t="s">
        <v>854</v>
      </c>
      <c r="D701" s="14">
        <v>755481233</v>
      </c>
      <c r="E701" s="15" t="s">
        <v>260</v>
      </c>
      <c r="F701" s="16">
        <v>3200</v>
      </c>
      <c r="G701" s="16">
        <v>3200</v>
      </c>
      <c r="H701" s="17">
        <v>2021</v>
      </c>
      <c r="I701" s="17">
        <v>2022</v>
      </c>
    </row>
    <row r="702" spans="1:9" s="2" customFormat="1" ht="46.5" customHeight="1" x14ac:dyDescent="0.2">
      <c r="A702" s="13" t="s">
        <v>84</v>
      </c>
      <c r="B702" s="13" t="s">
        <v>1436</v>
      </c>
      <c r="C702" s="20" t="s">
        <v>855</v>
      </c>
      <c r="D702" s="14">
        <v>698793938</v>
      </c>
      <c r="E702" s="15" t="s">
        <v>260</v>
      </c>
      <c r="F702" s="16">
        <v>1200</v>
      </c>
      <c r="G702" s="16">
        <v>1200</v>
      </c>
      <c r="H702" s="17">
        <v>2021</v>
      </c>
      <c r="I702" s="17">
        <v>2022</v>
      </c>
    </row>
    <row r="703" spans="1:9" s="2" customFormat="1" ht="46.5" customHeight="1" x14ac:dyDescent="0.2">
      <c r="A703" s="13" t="s">
        <v>84</v>
      </c>
      <c r="B703" s="13" t="s">
        <v>1436</v>
      </c>
      <c r="C703" s="20" t="s">
        <v>856</v>
      </c>
      <c r="D703" s="14">
        <v>431741258</v>
      </c>
      <c r="E703" s="15" t="s">
        <v>260</v>
      </c>
      <c r="F703" s="16">
        <v>5300</v>
      </c>
      <c r="G703" s="16">
        <v>5300</v>
      </c>
      <c r="H703" s="17">
        <v>2021</v>
      </c>
      <c r="I703" s="17">
        <v>2022</v>
      </c>
    </row>
    <row r="704" spans="1:9" s="2" customFormat="1" ht="46.5" customHeight="1" x14ac:dyDescent="0.2">
      <c r="A704" s="13" t="s">
        <v>84</v>
      </c>
      <c r="B704" s="13" t="s">
        <v>1436</v>
      </c>
      <c r="C704" s="20" t="s">
        <v>857</v>
      </c>
      <c r="D704" s="14">
        <v>876317497</v>
      </c>
      <c r="E704" s="15" t="s">
        <v>260</v>
      </c>
      <c r="F704" s="16">
        <v>2000</v>
      </c>
      <c r="G704" s="16">
        <v>2000</v>
      </c>
      <c r="H704" s="17">
        <v>2021</v>
      </c>
      <c r="I704" s="17">
        <v>2022</v>
      </c>
    </row>
    <row r="705" spans="1:9" s="2" customFormat="1" ht="46.5" customHeight="1" x14ac:dyDescent="0.2">
      <c r="A705" s="13" t="s">
        <v>84</v>
      </c>
      <c r="B705" s="13" t="s">
        <v>1436</v>
      </c>
      <c r="C705" s="20" t="s">
        <v>858</v>
      </c>
      <c r="D705" s="14">
        <v>644812844</v>
      </c>
      <c r="E705" s="15" t="s">
        <v>260</v>
      </c>
      <c r="F705" s="16">
        <v>250</v>
      </c>
      <c r="G705" s="16">
        <v>250</v>
      </c>
      <c r="H705" s="17">
        <v>2021</v>
      </c>
      <c r="I705" s="17">
        <v>2022</v>
      </c>
    </row>
    <row r="706" spans="1:9" s="2" customFormat="1" ht="46.5" customHeight="1" x14ac:dyDescent="0.2">
      <c r="A706" s="13" t="s">
        <v>84</v>
      </c>
      <c r="B706" s="13" t="s">
        <v>1436</v>
      </c>
      <c r="C706" s="20" t="s">
        <v>859</v>
      </c>
      <c r="D706" s="14">
        <v>451273395</v>
      </c>
      <c r="E706" s="15" t="s">
        <v>260</v>
      </c>
      <c r="F706" s="16">
        <v>1100</v>
      </c>
      <c r="G706" s="16">
        <v>1100</v>
      </c>
      <c r="H706" s="17">
        <v>2021</v>
      </c>
      <c r="I706" s="17">
        <v>2022</v>
      </c>
    </row>
    <row r="707" spans="1:9" s="2" customFormat="1" ht="46.5" customHeight="1" x14ac:dyDescent="0.2">
      <c r="A707" s="13" t="s">
        <v>84</v>
      </c>
      <c r="B707" s="13" t="s">
        <v>1436</v>
      </c>
      <c r="C707" s="20" t="s">
        <v>860</v>
      </c>
      <c r="D707" s="14">
        <v>409197171</v>
      </c>
      <c r="E707" s="15" t="s">
        <v>260</v>
      </c>
      <c r="F707" s="16">
        <v>2200</v>
      </c>
      <c r="G707" s="16">
        <v>2200</v>
      </c>
      <c r="H707" s="17">
        <v>2021</v>
      </c>
      <c r="I707" s="17">
        <v>2022</v>
      </c>
    </row>
    <row r="708" spans="1:9" s="2" customFormat="1" ht="46.5" customHeight="1" x14ac:dyDescent="0.2">
      <c r="A708" s="13" t="s">
        <v>84</v>
      </c>
      <c r="B708" s="13" t="s">
        <v>1436</v>
      </c>
      <c r="C708" s="20" t="s">
        <v>85</v>
      </c>
      <c r="D708" s="14">
        <v>409279523</v>
      </c>
      <c r="E708" s="15" t="s">
        <v>260</v>
      </c>
      <c r="F708" s="16">
        <v>500</v>
      </c>
      <c r="G708" s="16">
        <v>500</v>
      </c>
      <c r="H708" s="17">
        <v>2021</v>
      </c>
      <c r="I708" s="17">
        <v>2022</v>
      </c>
    </row>
    <row r="709" spans="1:9" s="2" customFormat="1" ht="45.75" customHeight="1" x14ac:dyDescent="0.2">
      <c r="A709" s="13" t="s">
        <v>84</v>
      </c>
      <c r="B709" s="13" t="s">
        <v>1436</v>
      </c>
      <c r="C709" s="19" t="s">
        <v>861</v>
      </c>
      <c r="D709" s="14">
        <v>722570717</v>
      </c>
      <c r="E709" s="15" t="s">
        <v>260</v>
      </c>
      <c r="F709" s="16">
        <v>3500</v>
      </c>
      <c r="G709" s="16">
        <v>3500</v>
      </c>
      <c r="H709" s="17">
        <v>2021</v>
      </c>
      <c r="I709" s="17">
        <v>2022</v>
      </c>
    </row>
    <row r="710" spans="1:9" s="2" customFormat="1" ht="45.75" customHeight="1" x14ac:dyDescent="0.2">
      <c r="A710" s="13" t="s">
        <v>84</v>
      </c>
      <c r="B710" s="13" t="s">
        <v>1436</v>
      </c>
      <c r="C710" s="20" t="s">
        <v>862</v>
      </c>
      <c r="D710" s="14">
        <v>562855861</v>
      </c>
      <c r="E710" s="15" t="s">
        <v>260</v>
      </c>
      <c r="F710" s="16">
        <v>4600</v>
      </c>
      <c r="G710" s="16">
        <v>4600</v>
      </c>
      <c r="H710" s="17">
        <v>2021</v>
      </c>
      <c r="I710" s="17">
        <v>2022</v>
      </c>
    </row>
    <row r="711" spans="1:9" s="2" customFormat="1" ht="45.75" customHeight="1" x14ac:dyDescent="0.2">
      <c r="A711" s="13" t="s">
        <v>84</v>
      </c>
      <c r="B711" s="13" t="s">
        <v>1436</v>
      </c>
      <c r="C711" s="20" t="s">
        <v>863</v>
      </c>
      <c r="D711" s="14">
        <v>715490707</v>
      </c>
      <c r="E711" s="15" t="s">
        <v>260</v>
      </c>
      <c r="F711" s="16">
        <v>2800</v>
      </c>
      <c r="G711" s="16">
        <v>2800</v>
      </c>
      <c r="H711" s="17">
        <v>2021</v>
      </c>
      <c r="I711" s="17">
        <v>2022</v>
      </c>
    </row>
    <row r="712" spans="1:9" s="2" customFormat="1" ht="45.75" customHeight="1" x14ac:dyDescent="0.2">
      <c r="A712" s="13" t="s">
        <v>84</v>
      </c>
      <c r="B712" s="13" t="s">
        <v>1436</v>
      </c>
      <c r="C712" s="20" t="s">
        <v>1056</v>
      </c>
      <c r="D712" s="14"/>
      <c r="E712" s="15" t="s">
        <v>260</v>
      </c>
      <c r="F712" s="16">
        <v>1500</v>
      </c>
      <c r="G712" s="16">
        <v>1500</v>
      </c>
      <c r="H712" s="17">
        <v>2021</v>
      </c>
      <c r="I712" s="17">
        <v>2022</v>
      </c>
    </row>
    <row r="713" spans="1:9" s="2" customFormat="1" ht="45.75" customHeight="1" x14ac:dyDescent="0.2">
      <c r="A713" s="13" t="s">
        <v>84</v>
      </c>
      <c r="B713" s="13" t="s">
        <v>1436</v>
      </c>
      <c r="C713" s="20" t="s">
        <v>787</v>
      </c>
      <c r="D713" s="14">
        <v>807711278</v>
      </c>
      <c r="E713" s="15" t="s">
        <v>260</v>
      </c>
      <c r="F713" s="16">
        <v>6800</v>
      </c>
      <c r="G713" s="16">
        <v>6800</v>
      </c>
      <c r="H713" s="17">
        <v>2021</v>
      </c>
      <c r="I713" s="17">
        <v>2022</v>
      </c>
    </row>
    <row r="714" spans="1:9" s="2" customFormat="1" ht="45.75" customHeight="1" x14ac:dyDescent="0.2">
      <c r="A714" s="13" t="s">
        <v>84</v>
      </c>
      <c r="B714" s="13" t="s">
        <v>1436</v>
      </c>
      <c r="C714" s="20" t="s">
        <v>788</v>
      </c>
      <c r="D714" s="14"/>
      <c r="E714" s="15" t="s">
        <v>260</v>
      </c>
      <c r="F714" s="16">
        <v>250</v>
      </c>
      <c r="G714" s="16">
        <v>250</v>
      </c>
      <c r="H714" s="17">
        <v>2021</v>
      </c>
      <c r="I714" s="17">
        <v>2022</v>
      </c>
    </row>
    <row r="715" spans="1:9" s="2" customFormat="1" ht="45.75" customHeight="1" x14ac:dyDescent="0.2">
      <c r="A715" s="13" t="s">
        <v>84</v>
      </c>
      <c r="B715" s="13" t="s">
        <v>1436</v>
      </c>
      <c r="C715" s="20" t="s">
        <v>789</v>
      </c>
      <c r="D715" s="14">
        <v>432313756</v>
      </c>
      <c r="E715" s="15" t="s">
        <v>260</v>
      </c>
      <c r="F715" s="16">
        <v>4700</v>
      </c>
      <c r="G715" s="16">
        <v>4700</v>
      </c>
      <c r="H715" s="17">
        <v>2021</v>
      </c>
      <c r="I715" s="17">
        <v>2022</v>
      </c>
    </row>
    <row r="716" spans="1:9" s="2" customFormat="1" ht="44.25" customHeight="1" x14ac:dyDescent="0.2">
      <c r="A716" s="13" t="s">
        <v>84</v>
      </c>
      <c r="B716" s="13" t="s">
        <v>1436</v>
      </c>
      <c r="C716" s="20" t="s">
        <v>790</v>
      </c>
      <c r="D716" s="14"/>
      <c r="E716" s="15" t="s">
        <v>260</v>
      </c>
      <c r="F716" s="16">
        <v>250</v>
      </c>
      <c r="G716" s="16">
        <v>250</v>
      </c>
      <c r="H716" s="17">
        <v>2021</v>
      </c>
      <c r="I716" s="17">
        <v>2022</v>
      </c>
    </row>
    <row r="717" spans="1:9" s="2" customFormat="1" ht="44.25" customHeight="1" x14ac:dyDescent="0.2">
      <c r="A717" s="13" t="s">
        <v>84</v>
      </c>
      <c r="B717" s="13" t="s">
        <v>1436</v>
      </c>
      <c r="C717" s="20" t="s">
        <v>791</v>
      </c>
      <c r="D717" s="14">
        <v>439728714</v>
      </c>
      <c r="E717" s="15" t="s">
        <v>260</v>
      </c>
      <c r="F717" s="16">
        <v>900</v>
      </c>
      <c r="G717" s="16">
        <v>900</v>
      </c>
      <c r="H717" s="17">
        <v>2021</v>
      </c>
      <c r="I717" s="17">
        <v>2022</v>
      </c>
    </row>
    <row r="718" spans="1:9" s="2" customFormat="1" ht="44.25" customHeight="1" x14ac:dyDescent="0.2">
      <c r="A718" s="13" t="s">
        <v>84</v>
      </c>
      <c r="B718" s="13" t="s">
        <v>1436</v>
      </c>
      <c r="C718" s="20" t="s">
        <v>792</v>
      </c>
      <c r="D718" s="14">
        <v>816556688</v>
      </c>
      <c r="E718" s="15" t="s">
        <v>260</v>
      </c>
      <c r="F718" s="16">
        <v>4500</v>
      </c>
      <c r="G718" s="16">
        <v>4500</v>
      </c>
      <c r="H718" s="17">
        <v>2021</v>
      </c>
      <c r="I718" s="17">
        <v>2022</v>
      </c>
    </row>
    <row r="719" spans="1:9" s="2" customFormat="1" ht="44.25" customHeight="1" x14ac:dyDescent="0.2">
      <c r="A719" s="13" t="s">
        <v>84</v>
      </c>
      <c r="B719" s="13" t="s">
        <v>1436</v>
      </c>
      <c r="C719" s="20" t="s">
        <v>793</v>
      </c>
      <c r="D719" s="14">
        <v>887128148</v>
      </c>
      <c r="E719" s="15" t="s">
        <v>260</v>
      </c>
      <c r="F719" s="16">
        <v>1500</v>
      </c>
      <c r="G719" s="16">
        <v>1500</v>
      </c>
      <c r="H719" s="17">
        <v>2021</v>
      </c>
      <c r="I719" s="17">
        <v>2022</v>
      </c>
    </row>
    <row r="720" spans="1:9" s="2" customFormat="1" ht="44.25" customHeight="1" x14ac:dyDescent="0.2">
      <c r="A720" s="13" t="s">
        <v>84</v>
      </c>
      <c r="B720" s="13" t="s">
        <v>1436</v>
      </c>
      <c r="C720" s="20" t="s">
        <v>178</v>
      </c>
      <c r="D720" s="14">
        <v>871142350</v>
      </c>
      <c r="E720" s="15" t="s">
        <v>260</v>
      </c>
      <c r="F720" s="16">
        <v>1300</v>
      </c>
      <c r="G720" s="16">
        <v>1300</v>
      </c>
      <c r="H720" s="17">
        <v>2021</v>
      </c>
      <c r="I720" s="17">
        <v>2022</v>
      </c>
    </row>
    <row r="721" spans="1:9" s="2" customFormat="1" ht="45.75" customHeight="1" x14ac:dyDescent="0.2">
      <c r="A721" s="13" t="s">
        <v>84</v>
      </c>
      <c r="B721" s="13" t="s">
        <v>1436</v>
      </c>
      <c r="C721" s="20" t="s">
        <v>794</v>
      </c>
      <c r="D721" s="14">
        <v>458054091</v>
      </c>
      <c r="E721" s="15" t="s">
        <v>260</v>
      </c>
      <c r="F721" s="16">
        <v>1000</v>
      </c>
      <c r="G721" s="16">
        <v>1000</v>
      </c>
      <c r="H721" s="17">
        <v>2021</v>
      </c>
      <c r="I721" s="17">
        <v>2022</v>
      </c>
    </row>
    <row r="722" spans="1:9" s="2" customFormat="1" ht="45.75" customHeight="1" x14ac:dyDescent="0.2">
      <c r="A722" s="13" t="s">
        <v>84</v>
      </c>
      <c r="B722" s="13" t="s">
        <v>1436</v>
      </c>
      <c r="C722" s="20" t="s">
        <v>795</v>
      </c>
      <c r="D722" s="14">
        <v>414001542</v>
      </c>
      <c r="E722" s="15" t="s">
        <v>260</v>
      </c>
      <c r="F722" s="16">
        <v>2500</v>
      </c>
      <c r="G722" s="16">
        <v>2500</v>
      </c>
      <c r="H722" s="17">
        <v>2021</v>
      </c>
      <c r="I722" s="17">
        <v>2022</v>
      </c>
    </row>
    <row r="723" spans="1:9" s="2" customFormat="1" ht="45.75" customHeight="1" x14ac:dyDescent="0.2">
      <c r="A723" s="13" t="s">
        <v>84</v>
      </c>
      <c r="B723" s="13" t="s">
        <v>1436</v>
      </c>
      <c r="C723" s="20" t="s">
        <v>796</v>
      </c>
      <c r="D723" s="14"/>
      <c r="E723" s="15" t="s">
        <v>260</v>
      </c>
      <c r="F723" s="16">
        <v>1700</v>
      </c>
      <c r="G723" s="16">
        <v>1700</v>
      </c>
      <c r="H723" s="17">
        <v>2021</v>
      </c>
      <c r="I723" s="17">
        <v>2022</v>
      </c>
    </row>
    <row r="724" spans="1:9" s="2" customFormat="1" ht="45.75" customHeight="1" x14ac:dyDescent="0.2">
      <c r="A724" s="13" t="s">
        <v>84</v>
      </c>
      <c r="B724" s="13" t="s">
        <v>1436</v>
      </c>
      <c r="C724" s="20" t="s">
        <v>797</v>
      </c>
      <c r="D724" s="14">
        <v>555737546</v>
      </c>
      <c r="E724" s="15" t="s">
        <v>260</v>
      </c>
      <c r="F724" s="16">
        <v>2700</v>
      </c>
      <c r="G724" s="16">
        <v>2700</v>
      </c>
      <c r="H724" s="17">
        <v>2021</v>
      </c>
      <c r="I724" s="17">
        <v>2022</v>
      </c>
    </row>
    <row r="725" spans="1:9" s="2" customFormat="1" ht="45.75" customHeight="1" x14ac:dyDescent="0.2">
      <c r="A725" s="13" t="s">
        <v>84</v>
      </c>
      <c r="B725" s="13" t="s">
        <v>1436</v>
      </c>
      <c r="C725" s="20" t="s">
        <v>798</v>
      </c>
      <c r="D725" s="14"/>
      <c r="E725" s="15" t="s">
        <v>260</v>
      </c>
      <c r="F725" s="16">
        <v>800</v>
      </c>
      <c r="G725" s="16">
        <v>800</v>
      </c>
      <c r="H725" s="17">
        <v>2021</v>
      </c>
      <c r="I725" s="17">
        <v>2022</v>
      </c>
    </row>
    <row r="726" spans="1:9" s="2" customFormat="1" ht="45.75" customHeight="1" x14ac:dyDescent="0.2">
      <c r="A726" s="13" t="s">
        <v>84</v>
      </c>
      <c r="B726" s="13" t="s">
        <v>1436</v>
      </c>
      <c r="C726" s="20" t="s">
        <v>799</v>
      </c>
      <c r="D726" s="14">
        <v>642865124</v>
      </c>
      <c r="E726" s="15" t="s">
        <v>260</v>
      </c>
      <c r="F726" s="16">
        <v>1300</v>
      </c>
      <c r="G726" s="16">
        <v>1300</v>
      </c>
      <c r="H726" s="17">
        <v>2021</v>
      </c>
      <c r="I726" s="17">
        <v>2022</v>
      </c>
    </row>
    <row r="727" spans="1:9" s="2" customFormat="1" ht="45.75" customHeight="1" x14ac:dyDescent="0.2">
      <c r="A727" s="13" t="s">
        <v>84</v>
      </c>
      <c r="B727" s="13" t="s">
        <v>1436</v>
      </c>
      <c r="C727" s="20" t="s">
        <v>800</v>
      </c>
      <c r="D727" s="14"/>
      <c r="E727" s="15" t="s">
        <v>260</v>
      </c>
      <c r="F727" s="16">
        <v>300</v>
      </c>
      <c r="G727" s="16">
        <v>300</v>
      </c>
      <c r="H727" s="17">
        <v>2021</v>
      </c>
      <c r="I727" s="17">
        <v>2022</v>
      </c>
    </row>
    <row r="728" spans="1:9" s="2" customFormat="1" ht="48" customHeight="1" x14ac:dyDescent="0.2">
      <c r="A728" s="13" t="s">
        <v>84</v>
      </c>
      <c r="B728" s="13" t="s">
        <v>1436</v>
      </c>
      <c r="C728" s="20" t="s">
        <v>801</v>
      </c>
      <c r="D728" s="14"/>
      <c r="E728" s="15" t="s">
        <v>260</v>
      </c>
      <c r="F728" s="16">
        <v>1000</v>
      </c>
      <c r="G728" s="16">
        <v>1000</v>
      </c>
      <c r="H728" s="17">
        <v>2021</v>
      </c>
      <c r="I728" s="17">
        <v>2022</v>
      </c>
    </row>
    <row r="729" spans="1:9" s="2" customFormat="1" ht="48" customHeight="1" x14ac:dyDescent="0.2">
      <c r="A729" s="13" t="s">
        <v>84</v>
      </c>
      <c r="B729" s="13" t="s">
        <v>1436</v>
      </c>
      <c r="C729" s="20" t="s">
        <v>802</v>
      </c>
      <c r="D729" s="14">
        <v>400605941</v>
      </c>
      <c r="E729" s="15" t="s">
        <v>260</v>
      </c>
      <c r="F729" s="16">
        <v>4000</v>
      </c>
      <c r="G729" s="16">
        <v>4000</v>
      </c>
      <c r="H729" s="17">
        <v>2021</v>
      </c>
      <c r="I729" s="17">
        <v>2022</v>
      </c>
    </row>
    <row r="730" spans="1:9" s="2" customFormat="1" ht="48" customHeight="1" x14ac:dyDescent="0.2">
      <c r="A730" s="13" t="s">
        <v>84</v>
      </c>
      <c r="B730" s="13" t="s">
        <v>1436</v>
      </c>
      <c r="C730" s="20" t="s">
        <v>803</v>
      </c>
      <c r="D730" s="14">
        <v>410732048</v>
      </c>
      <c r="E730" s="15" t="s">
        <v>260</v>
      </c>
      <c r="F730" s="16">
        <v>1400</v>
      </c>
      <c r="G730" s="16">
        <v>1400</v>
      </c>
      <c r="H730" s="17">
        <v>2021</v>
      </c>
      <c r="I730" s="17">
        <v>2022</v>
      </c>
    </row>
    <row r="731" spans="1:9" s="2" customFormat="1" ht="48" customHeight="1" x14ac:dyDescent="0.2">
      <c r="A731" s="13" t="s">
        <v>84</v>
      </c>
      <c r="B731" s="13" t="s">
        <v>1436</v>
      </c>
      <c r="C731" s="33" t="s">
        <v>804</v>
      </c>
      <c r="D731" s="14">
        <v>699922504</v>
      </c>
      <c r="E731" s="15" t="s">
        <v>260</v>
      </c>
      <c r="F731" s="16">
        <v>4400</v>
      </c>
      <c r="G731" s="16">
        <v>4400</v>
      </c>
      <c r="H731" s="17">
        <v>2021</v>
      </c>
      <c r="I731" s="17">
        <v>2022</v>
      </c>
    </row>
    <row r="732" spans="1:9" s="2" customFormat="1" ht="48" customHeight="1" x14ac:dyDescent="0.2">
      <c r="A732" s="13" t="s">
        <v>84</v>
      </c>
      <c r="B732" s="13" t="s">
        <v>1436</v>
      </c>
      <c r="C732" s="20" t="s">
        <v>805</v>
      </c>
      <c r="D732" s="14">
        <v>885257137</v>
      </c>
      <c r="E732" s="15" t="s">
        <v>260</v>
      </c>
      <c r="F732" s="16">
        <v>2200</v>
      </c>
      <c r="G732" s="16">
        <v>2200</v>
      </c>
      <c r="H732" s="17">
        <v>2021</v>
      </c>
      <c r="I732" s="17">
        <v>2022</v>
      </c>
    </row>
    <row r="733" spans="1:9" s="2" customFormat="1" ht="48" customHeight="1" x14ac:dyDescent="0.2">
      <c r="A733" s="13" t="s">
        <v>84</v>
      </c>
      <c r="B733" s="13" t="s">
        <v>1436</v>
      </c>
      <c r="C733" s="20" t="s">
        <v>806</v>
      </c>
      <c r="D733" s="14"/>
      <c r="E733" s="15" t="s">
        <v>260</v>
      </c>
      <c r="F733" s="16">
        <v>500</v>
      </c>
      <c r="G733" s="16">
        <v>500</v>
      </c>
      <c r="H733" s="17">
        <v>2021</v>
      </c>
      <c r="I733" s="17">
        <v>2022</v>
      </c>
    </row>
    <row r="734" spans="1:9" s="2" customFormat="1" ht="45.75" customHeight="1" x14ac:dyDescent="0.2">
      <c r="A734" s="13" t="s">
        <v>84</v>
      </c>
      <c r="B734" s="13" t="s">
        <v>1436</v>
      </c>
      <c r="C734" s="20" t="s">
        <v>807</v>
      </c>
      <c r="D734" s="14">
        <v>409437394</v>
      </c>
      <c r="E734" s="15" t="s">
        <v>260</v>
      </c>
      <c r="F734" s="16">
        <v>3000</v>
      </c>
      <c r="G734" s="16">
        <v>3000</v>
      </c>
      <c r="H734" s="17">
        <v>2021</v>
      </c>
      <c r="I734" s="17">
        <v>2022</v>
      </c>
    </row>
    <row r="735" spans="1:9" s="2" customFormat="1" ht="45.75" customHeight="1" x14ac:dyDescent="0.2">
      <c r="A735" s="13" t="s">
        <v>84</v>
      </c>
      <c r="B735" s="13" t="s">
        <v>1436</v>
      </c>
      <c r="C735" s="20" t="s">
        <v>623</v>
      </c>
      <c r="D735" s="14">
        <v>835024005</v>
      </c>
      <c r="E735" s="15" t="s">
        <v>260</v>
      </c>
      <c r="F735" s="16">
        <v>2900</v>
      </c>
      <c r="G735" s="16">
        <v>2900</v>
      </c>
      <c r="H735" s="17">
        <v>2021</v>
      </c>
      <c r="I735" s="17">
        <v>2022</v>
      </c>
    </row>
    <row r="736" spans="1:9" s="2" customFormat="1" ht="45.75" customHeight="1" x14ac:dyDescent="0.2">
      <c r="A736" s="13" t="s">
        <v>84</v>
      </c>
      <c r="B736" s="13" t="s">
        <v>1436</v>
      </c>
      <c r="C736" s="20" t="s">
        <v>808</v>
      </c>
      <c r="D736" s="14">
        <v>862302284</v>
      </c>
      <c r="E736" s="15" t="s">
        <v>260</v>
      </c>
      <c r="F736" s="16">
        <v>250</v>
      </c>
      <c r="G736" s="16">
        <v>250</v>
      </c>
      <c r="H736" s="17">
        <v>2021</v>
      </c>
      <c r="I736" s="17">
        <v>2022</v>
      </c>
    </row>
    <row r="737" spans="1:9" s="2" customFormat="1" ht="45.75" customHeight="1" x14ac:dyDescent="0.2">
      <c r="A737" s="13" t="s">
        <v>84</v>
      </c>
      <c r="B737" s="13" t="s">
        <v>1436</v>
      </c>
      <c r="C737" s="19" t="s">
        <v>810</v>
      </c>
      <c r="D737" s="14"/>
      <c r="E737" s="15" t="s">
        <v>260</v>
      </c>
      <c r="F737" s="16">
        <v>1000</v>
      </c>
      <c r="G737" s="16">
        <v>1000</v>
      </c>
      <c r="H737" s="17">
        <v>2021</v>
      </c>
      <c r="I737" s="17">
        <v>2022</v>
      </c>
    </row>
    <row r="738" spans="1:9" s="2" customFormat="1" ht="45.75" customHeight="1" x14ac:dyDescent="0.2">
      <c r="A738" s="13" t="s">
        <v>84</v>
      </c>
      <c r="B738" s="13" t="s">
        <v>1436</v>
      </c>
      <c r="C738" s="20" t="s">
        <v>809</v>
      </c>
      <c r="D738" s="14">
        <v>823997182</v>
      </c>
      <c r="E738" s="15" t="s">
        <v>260</v>
      </c>
      <c r="F738" s="16">
        <v>1400</v>
      </c>
      <c r="G738" s="16">
        <v>1400</v>
      </c>
      <c r="H738" s="17">
        <v>2021</v>
      </c>
      <c r="I738" s="17">
        <v>2022</v>
      </c>
    </row>
    <row r="739" spans="1:9" s="2" customFormat="1" ht="45.75" customHeight="1" x14ac:dyDescent="0.2">
      <c r="A739" s="13" t="s">
        <v>84</v>
      </c>
      <c r="B739" s="13" t="s">
        <v>1436</v>
      </c>
      <c r="C739" s="13" t="s">
        <v>25</v>
      </c>
      <c r="D739" s="14">
        <v>843724212</v>
      </c>
      <c r="E739" s="15" t="s">
        <v>760</v>
      </c>
      <c r="F739" s="16">
        <v>161900</v>
      </c>
      <c r="G739" s="16">
        <v>161900</v>
      </c>
      <c r="H739" s="17">
        <v>2021</v>
      </c>
      <c r="I739" s="17">
        <v>2022</v>
      </c>
    </row>
    <row r="740" spans="1:9" s="2" customFormat="1" ht="45.75" customHeight="1" x14ac:dyDescent="0.2">
      <c r="A740" s="13" t="s">
        <v>84</v>
      </c>
      <c r="B740" s="13" t="s">
        <v>1436</v>
      </c>
      <c r="C740" s="20" t="s">
        <v>622</v>
      </c>
      <c r="D740" s="14">
        <v>437717745</v>
      </c>
      <c r="E740" s="15" t="s">
        <v>622</v>
      </c>
      <c r="F740" s="16">
        <v>10000</v>
      </c>
      <c r="G740" s="16">
        <v>10000</v>
      </c>
      <c r="H740" s="17">
        <v>2021</v>
      </c>
      <c r="I740" s="17">
        <v>2022</v>
      </c>
    </row>
    <row r="741" spans="1:9" s="2" customFormat="1" ht="45.75" customHeight="1" x14ac:dyDescent="0.2">
      <c r="A741" s="13" t="s">
        <v>84</v>
      </c>
      <c r="B741" s="13" t="s">
        <v>1436</v>
      </c>
      <c r="C741" s="20" t="s">
        <v>623</v>
      </c>
      <c r="D741" s="14">
        <v>835024005</v>
      </c>
      <c r="E741" s="15" t="s">
        <v>624</v>
      </c>
      <c r="F741" s="16">
        <v>10000</v>
      </c>
      <c r="G741" s="16">
        <v>10000</v>
      </c>
      <c r="H741" s="17">
        <v>2021</v>
      </c>
      <c r="I741" s="17">
        <v>2022</v>
      </c>
    </row>
    <row r="742" spans="1:9" s="2" customFormat="1" ht="58.5" customHeight="1" x14ac:dyDescent="0.2">
      <c r="A742" s="13" t="s">
        <v>84</v>
      </c>
      <c r="B742" s="13" t="s">
        <v>1436</v>
      </c>
      <c r="C742" s="13" t="s">
        <v>483</v>
      </c>
      <c r="D742" s="14">
        <v>418924687</v>
      </c>
      <c r="E742" s="15" t="s">
        <v>428</v>
      </c>
      <c r="F742" s="16">
        <v>1700000</v>
      </c>
      <c r="G742" s="16">
        <v>1700000</v>
      </c>
      <c r="H742" s="17">
        <v>2021</v>
      </c>
      <c r="I742" s="17">
        <v>2022</v>
      </c>
    </row>
    <row r="743" spans="1:9" s="2" customFormat="1" ht="51.75" customHeight="1" x14ac:dyDescent="0.2">
      <c r="A743" s="13" t="s">
        <v>84</v>
      </c>
      <c r="B743" s="13" t="s">
        <v>1436</v>
      </c>
      <c r="C743" s="13" t="s">
        <v>88</v>
      </c>
      <c r="D743" s="14">
        <v>409346136</v>
      </c>
      <c r="E743" s="15" t="s">
        <v>258</v>
      </c>
      <c r="F743" s="16">
        <v>544000</v>
      </c>
      <c r="G743" s="16">
        <v>544000</v>
      </c>
      <c r="H743" s="17">
        <v>2021</v>
      </c>
      <c r="I743" s="17">
        <v>2022</v>
      </c>
    </row>
    <row r="744" spans="1:9" s="2" customFormat="1" ht="66" customHeight="1" x14ac:dyDescent="0.2">
      <c r="A744" s="13" t="s">
        <v>84</v>
      </c>
      <c r="B744" s="13" t="s">
        <v>1436</v>
      </c>
      <c r="C744" s="13" t="s">
        <v>25</v>
      </c>
      <c r="D744" s="14">
        <v>843724212</v>
      </c>
      <c r="E744" s="15" t="s">
        <v>429</v>
      </c>
      <c r="F744" s="16">
        <v>200000</v>
      </c>
      <c r="G744" s="16">
        <v>200000</v>
      </c>
      <c r="H744" s="17">
        <v>2021</v>
      </c>
      <c r="I744" s="17">
        <v>2022</v>
      </c>
    </row>
    <row r="745" spans="1:9" s="2" customFormat="1" ht="59.25" customHeight="1" x14ac:dyDescent="0.2">
      <c r="A745" s="13" t="s">
        <v>84</v>
      </c>
      <c r="B745" s="13" t="s">
        <v>1436</v>
      </c>
      <c r="C745" s="13" t="s">
        <v>85</v>
      </c>
      <c r="D745" s="14">
        <v>409279523</v>
      </c>
      <c r="E745" s="15" t="s">
        <v>430</v>
      </c>
      <c r="F745" s="16">
        <v>4149.6000000000004</v>
      </c>
      <c r="G745" s="16">
        <v>4149.6000000000004</v>
      </c>
      <c r="H745" s="17">
        <v>2021</v>
      </c>
      <c r="I745" s="17">
        <v>2022</v>
      </c>
    </row>
    <row r="746" spans="1:9" s="2" customFormat="1" ht="44.25" customHeight="1" x14ac:dyDescent="0.2">
      <c r="A746" s="13" t="s">
        <v>84</v>
      </c>
      <c r="B746" s="13" t="s">
        <v>1436</v>
      </c>
      <c r="C746" s="13" t="s">
        <v>86</v>
      </c>
      <c r="D746" s="14">
        <v>439471366</v>
      </c>
      <c r="E746" s="15" t="s">
        <v>259</v>
      </c>
      <c r="F746" s="16">
        <v>130000</v>
      </c>
      <c r="G746" s="16">
        <v>130000</v>
      </c>
      <c r="H746" s="17">
        <v>2021</v>
      </c>
      <c r="I746" s="17">
        <v>2022</v>
      </c>
    </row>
    <row r="747" spans="1:9" s="2" customFormat="1" ht="44.25" customHeight="1" x14ac:dyDescent="0.2">
      <c r="A747" s="13" t="s">
        <v>84</v>
      </c>
      <c r="B747" s="13" t="s">
        <v>1436</v>
      </c>
      <c r="C747" s="13" t="s">
        <v>87</v>
      </c>
      <c r="D747" s="14">
        <v>416372302</v>
      </c>
      <c r="E747" s="15" t="s">
        <v>258</v>
      </c>
      <c r="F747" s="16">
        <v>75000</v>
      </c>
      <c r="G747" s="16">
        <v>75000</v>
      </c>
      <c r="H747" s="17">
        <v>2021</v>
      </c>
      <c r="I747" s="17">
        <v>2022</v>
      </c>
    </row>
    <row r="748" spans="1:9" s="2" customFormat="1" ht="44.25" customHeight="1" x14ac:dyDescent="0.2">
      <c r="A748" s="13" t="s">
        <v>84</v>
      </c>
      <c r="B748" s="13" t="s">
        <v>1436</v>
      </c>
      <c r="C748" s="13" t="s">
        <v>89</v>
      </c>
      <c r="D748" s="14">
        <v>461231436</v>
      </c>
      <c r="E748" s="15" t="s">
        <v>258</v>
      </c>
      <c r="F748" s="16">
        <v>100000</v>
      </c>
      <c r="G748" s="16">
        <v>100000</v>
      </c>
      <c r="H748" s="17">
        <v>2021</v>
      </c>
      <c r="I748" s="17">
        <v>2022</v>
      </c>
    </row>
    <row r="749" spans="1:9" s="2" customFormat="1" ht="44.25" customHeight="1" x14ac:dyDescent="0.2">
      <c r="A749" s="13" t="s">
        <v>84</v>
      </c>
      <c r="B749" s="13" t="s">
        <v>1436</v>
      </c>
      <c r="C749" s="13" t="s">
        <v>91</v>
      </c>
      <c r="D749" s="14">
        <v>834168722</v>
      </c>
      <c r="E749" s="15" t="s">
        <v>258</v>
      </c>
      <c r="F749" s="16">
        <v>70000</v>
      </c>
      <c r="G749" s="16">
        <v>70000</v>
      </c>
      <c r="H749" s="17">
        <v>2021</v>
      </c>
      <c r="I749" s="17">
        <v>2022</v>
      </c>
    </row>
    <row r="750" spans="1:9" s="2" customFormat="1" ht="44.25" customHeight="1" x14ac:dyDescent="0.2">
      <c r="A750" s="13" t="s">
        <v>84</v>
      </c>
      <c r="B750" s="13" t="s">
        <v>1436</v>
      </c>
      <c r="C750" s="13" t="s">
        <v>92</v>
      </c>
      <c r="D750" s="14">
        <v>816954388</v>
      </c>
      <c r="E750" s="15" t="s">
        <v>258</v>
      </c>
      <c r="F750" s="16">
        <v>200000</v>
      </c>
      <c r="G750" s="16">
        <v>200000</v>
      </c>
      <c r="H750" s="17">
        <v>2021</v>
      </c>
      <c r="I750" s="17">
        <v>2022</v>
      </c>
    </row>
    <row r="751" spans="1:9" s="2" customFormat="1" ht="44.25" customHeight="1" x14ac:dyDescent="0.2">
      <c r="A751" s="13" t="s">
        <v>84</v>
      </c>
      <c r="B751" s="13" t="s">
        <v>1436</v>
      </c>
      <c r="C751" s="22" t="s">
        <v>311</v>
      </c>
      <c r="D751" s="14">
        <v>424059650</v>
      </c>
      <c r="E751" s="15" t="s">
        <v>258</v>
      </c>
      <c r="F751" s="16">
        <v>70000</v>
      </c>
      <c r="G751" s="16">
        <v>70000</v>
      </c>
      <c r="H751" s="17">
        <v>2021</v>
      </c>
      <c r="I751" s="17">
        <v>2022</v>
      </c>
    </row>
    <row r="752" spans="1:9" s="2" customFormat="1" ht="44.25" customHeight="1" x14ac:dyDescent="0.2">
      <c r="A752" s="13" t="s">
        <v>93</v>
      </c>
      <c r="B752" s="13" t="s">
        <v>1436</v>
      </c>
      <c r="C752" s="13" t="s">
        <v>471</v>
      </c>
      <c r="D752" s="14">
        <v>862382755</v>
      </c>
      <c r="E752" s="15" t="s">
        <v>431</v>
      </c>
      <c r="F752" s="16">
        <v>67226.27</v>
      </c>
      <c r="G752" s="16">
        <v>67226.27</v>
      </c>
      <c r="H752" s="17">
        <v>2021</v>
      </c>
      <c r="I752" s="17">
        <v>2022</v>
      </c>
    </row>
    <row r="753" spans="1:9" s="2" customFormat="1" ht="45" customHeight="1" x14ac:dyDescent="0.2">
      <c r="A753" s="13" t="s">
        <v>94</v>
      </c>
      <c r="B753" s="13" t="s">
        <v>1436</v>
      </c>
      <c r="C753" s="13" t="s">
        <v>975</v>
      </c>
      <c r="D753" s="14"/>
      <c r="E753" s="15" t="s">
        <v>976</v>
      </c>
      <c r="F753" s="16">
        <v>3617.9</v>
      </c>
      <c r="G753" s="16">
        <v>3617.9</v>
      </c>
      <c r="H753" s="17">
        <v>2021</v>
      </c>
      <c r="I753" s="17">
        <v>2022</v>
      </c>
    </row>
    <row r="754" spans="1:9" s="2" customFormat="1" ht="77.25" customHeight="1" x14ac:dyDescent="0.2">
      <c r="A754" s="13" t="s">
        <v>94</v>
      </c>
      <c r="B754" s="13" t="s">
        <v>1436</v>
      </c>
      <c r="C754" s="13" t="s">
        <v>763</v>
      </c>
      <c r="D754" s="14"/>
      <c r="E754" s="15" t="s">
        <v>764</v>
      </c>
      <c r="F754" s="16">
        <v>2650</v>
      </c>
      <c r="G754" s="16">
        <v>2650</v>
      </c>
      <c r="H754" s="17">
        <v>2021</v>
      </c>
      <c r="I754" s="17">
        <v>2022</v>
      </c>
    </row>
    <row r="755" spans="1:9" s="2" customFormat="1" ht="99.75" customHeight="1" x14ac:dyDescent="0.2">
      <c r="A755" s="13" t="s">
        <v>94</v>
      </c>
      <c r="B755" s="13" t="s">
        <v>1436</v>
      </c>
      <c r="C755" s="13" t="s">
        <v>441</v>
      </c>
      <c r="D755" s="14"/>
      <c r="E755" s="15" t="s">
        <v>1524</v>
      </c>
      <c r="F755" s="16">
        <v>5910</v>
      </c>
      <c r="G755" s="16">
        <v>5910</v>
      </c>
      <c r="H755" s="17">
        <v>2021</v>
      </c>
      <c r="I755" s="17">
        <v>2022</v>
      </c>
    </row>
    <row r="756" spans="1:9" s="2" customFormat="1" ht="73.5" customHeight="1" x14ac:dyDescent="0.2">
      <c r="A756" s="13" t="s">
        <v>94</v>
      </c>
      <c r="B756" s="13" t="s">
        <v>1436</v>
      </c>
      <c r="C756" s="13" t="s">
        <v>763</v>
      </c>
      <c r="D756" s="14"/>
      <c r="E756" s="15" t="s">
        <v>764</v>
      </c>
      <c r="F756" s="16">
        <v>3250</v>
      </c>
      <c r="G756" s="16">
        <v>3250</v>
      </c>
      <c r="H756" s="17">
        <v>2021</v>
      </c>
      <c r="I756" s="17">
        <v>2022</v>
      </c>
    </row>
    <row r="757" spans="1:9" s="2" customFormat="1" ht="48" customHeight="1" x14ac:dyDescent="0.2">
      <c r="A757" s="13" t="s">
        <v>95</v>
      </c>
      <c r="B757" s="13" t="s">
        <v>1436</v>
      </c>
      <c r="C757" s="13" t="s">
        <v>96</v>
      </c>
      <c r="D757" s="14">
        <v>446485159</v>
      </c>
      <c r="E757" s="15" t="s">
        <v>432</v>
      </c>
      <c r="F757" s="16">
        <v>270000</v>
      </c>
      <c r="G757" s="16">
        <v>270000</v>
      </c>
      <c r="H757" s="17">
        <v>2021</v>
      </c>
      <c r="I757" s="17">
        <v>2022</v>
      </c>
    </row>
    <row r="758" spans="1:9" s="2" customFormat="1" ht="73.5" customHeight="1" x14ac:dyDescent="0.2">
      <c r="A758" s="13" t="s">
        <v>95</v>
      </c>
      <c r="B758" s="13" t="s">
        <v>1436</v>
      </c>
      <c r="C758" s="19" t="s">
        <v>977</v>
      </c>
      <c r="D758" s="14">
        <v>722802824</v>
      </c>
      <c r="E758" s="15" t="s">
        <v>1198</v>
      </c>
      <c r="F758" s="16">
        <v>2700</v>
      </c>
      <c r="G758" s="16">
        <v>2700</v>
      </c>
      <c r="H758" s="17">
        <v>2021</v>
      </c>
      <c r="I758" s="17">
        <v>2022</v>
      </c>
    </row>
    <row r="759" spans="1:9" s="2" customFormat="1" ht="69.75" customHeight="1" x14ac:dyDescent="0.2">
      <c r="A759" s="13" t="s">
        <v>95</v>
      </c>
      <c r="B759" s="13" t="s">
        <v>1436</v>
      </c>
      <c r="C759" s="19" t="s">
        <v>1200</v>
      </c>
      <c r="D759" s="14">
        <v>746604149</v>
      </c>
      <c r="E759" s="15" t="s">
        <v>1201</v>
      </c>
      <c r="F759" s="16">
        <v>990</v>
      </c>
      <c r="G759" s="16">
        <v>990</v>
      </c>
      <c r="H759" s="17">
        <v>2021</v>
      </c>
      <c r="I759" s="17">
        <v>2022</v>
      </c>
    </row>
    <row r="760" spans="1:9" s="2" customFormat="1" ht="71.25" customHeight="1" x14ac:dyDescent="0.2">
      <c r="A760" s="13" t="s">
        <v>95</v>
      </c>
      <c r="B760" s="13" t="s">
        <v>1436</v>
      </c>
      <c r="C760" s="20" t="s">
        <v>1199</v>
      </c>
      <c r="D760" s="14">
        <v>842306626</v>
      </c>
      <c r="E760" s="15" t="s">
        <v>1198</v>
      </c>
      <c r="F760" s="16">
        <v>1752</v>
      </c>
      <c r="G760" s="16">
        <v>1752</v>
      </c>
      <c r="H760" s="17">
        <v>2021</v>
      </c>
      <c r="I760" s="17">
        <v>2022</v>
      </c>
    </row>
    <row r="761" spans="1:9" s="2" customFormat="1" ht="69.75" customHeight="1" x14ac:dyDescent="0.2">
      <c r="A761" s="13" t="s">
        <v>95</v>
      </c>
      <c r="B761" s="13" t="s">
        <v>1436</v>
      </c>
      <c r="C761" s="20" t="s">
        <v>745</v>
      </c>
      <c r="D761" s="14">
        <v>420359693</v>
      </c>
      <c r="E761" s="15" t="s">
        <v>1198</v>
      </c>
      <c r="F761" s="16">
        <v>1350</v>
      </c>
      <c r="G761" s="16">
        <v>1350</v>
      </c>
      <c r="H761" s="17">
        <v>2021</v>
      </c>
      <c r="I761" s="17">
        <v>2022</v>
      </c>
    </row>
    <row r="762" spans="1:9" s="2" customFormat="1" ht="54.75" customHeight="1" x14ac:dyDescent="0.2">
      <c r="A762" s="13" t="s">
        <v>95</v>
      </c>
      <c r="B762" s="13" t="s">
        <v>1436</v>
      </c>
      <c r="C762" s="13" t="s">
        <v>96</v>
      </c>
      <c r="D762" s="14">
        <v>446485159</v>
      </c>
      <c r="E762" s="15" t="s">
        <v>219</v>
      </c>
      <c r="F762" s="16">
        <v>10000</v>
      </c>
      <c r="G762" s="16">
        <v>10000</v>
      </c>
      <c r="H762" s="17">
        <v>2021</v>
      </c>
      <c r="I762" s="17">
        <v>2022</v>
      </c>
    </row>
    <row r="763" spans="1:9" ht="128.25" customHeight="1" x14ac:dyDescent="0.2">
      <c r="A763" s="13" t="s">
        <v>95</v>
      </c>
      <c r="B763" s="13" t="s">
        <v>1436</v>
      </c>
      <c r="C763" s="20" t="s">
        <v>1061</v>
      </c>
      <c r="D763" s="14"/>
      <c r="E763" s="15" t="s">
        <v>1460</v>
      </c>
      <c r="F763" s="16">
        <v>1107.1500000000001</v>
      </c>
      <c r="G763" s="16">
        <v>1107.1500000000001</v>
      </c>
      <c r="H763" s="17">
        <v>2021</v>
      </c>
      <c r="I763" s="17">
        <v>2022</v>
      </c>
    </row>
    <row r="764" spans="1:9" ht="113.25" customHeight="1" x14ac:dyDescent="0.2">
      <c r="A764" s="13" t="s">
        <v>95</v>
      </c>
      <c r="B764" s="13" t="s">
        <v>1436</v>
      </c>
      <c r="C764" s="20" t="s">
        <v>306</v>
      </c>
      <c r="D764" s="14">
        <v>414132194</v>
      </c>
      <c r="E764" s="15" t="s">
        <v>1461</v>
      </c>
      <c r="F764" s="16">
        <v>555</v>
      </c>
      <c r="G764" s="16">
        <v>555</v>
      </c>
      <c r="H764" s="17">
        <v>2021</v>
      </c>
      <c r="I764" s="17">
        <v>2022</v>
      </c>
    </row>
    <row r="765" spans="1:9" s="2" customFormat="1" ht="61.5" customHeight="1" x14ac:dyDescent="0.2">
      <c r="A765" s="13" t="s">
        <v>95</v>
      </c>
      <c r="B765" s="13" t="s">
        <v>1436</v>
      </c>
      <c r="C765" s="20" t="s">
        <v>96</v>
      </c>
      <c r="D765" s="14">
        <v>446485159</v>
      </c>
      <c r="E765" s="15" t="s">
        <v>864</v>
      </c>
      <c r="F765" s="16">
        <v>250</v>
      </c>
      <c r="G765" s="16">
        <v>250</v>
      </c>
      <c r="H765" s="17">
        <v>2021</v>
      </c>
      <c r="I765" s="17">
        <v>2022</v>
      </c>
    </row>
    <row r="766" spans="1:9" s="2" customFormat="1" ht="63" customHeight="1" x14ac:dyDescent="0.2">
      <c r="A766" s="13" t="s">
        <v>95</v>
      </c>
      <c r="B766" s="13" t="s">
        <v>1436</v>
      </c>
      <c r="C766" s="19" t="s">
        <v>770</v>
      </c>
      <c r="D766" s="14">
        <v>835596008</v>
      </c>
      <c r="E766" s="15" t="s">
        <v>775</v>
      </c>
      <c r="F766" s="16">
        <v>1806.88</v>
      </c>
      <c r="G766" s="16">
        <v>1806.88</v>
      </c>
      <c r="H766" s="17">
        <v>2021</v>
      </c>
      <c r="I766" s="17">
        <v>2022</v>
      </c>
    </row>
    <row r="767" spans="1:9" s="2" customFormat="1" ht="81" customHeight="1" x14ac:dyDescent="0.2">
      <c r="A767" s="13" t="s">
        <v>95</v>
      </c>
      <c r="B767" s="13" t="s">
        <v>1436</v>
      </c>
      <c r="C767" s="19" t="s">
        <v>774</v>
      </c>
      <c r="D767" s="14"/>
      <c r="E767" s="15" t="s">
        <v>773</v>
      </c>
      <c r="F767" s="16">
        <v>1000</v>
      </c>
      <c r="G767" s="16">
        <v>1000</v>
      </c>
      <c r="H767" s="17">
        <v>2021</v>
      </c>
      <c r="I767" s="17">
        <v>2022</v>
      </c>
    </row>
    <row r="768" spans="1:9" s="2" customFormat="1" ht="85.5" customHeight="1" x14ac:dyDescent="0.2">
      <c r="A768" s="13" t="s">
        <v>95</v>
      </c>
      <c r="B768" s="13" t="s">
        <v>1436</v>
      </c>
      <c r="C768" s="19" t="s">
        <v>770</v>
      </c>
      <c r="D768" s="14">
        <v>835596008</v>
      </c>
      <c r="E768" s="15" t="s">
        <v>771</v>
      </c>
      <c r="F768" s="16">
        <v>1704.18</v>
      </c>
      <c r="G768" s="16">
        <v>1704.18</v>
      </c>
      <c r="H768" s="17">
        <v>2021</v>
      </c>
      <c r="I768" s="17">
        <v>2022</v>
      </c>
    </row>
    <row r="769" spans="1:9" s="2" customFormat="1" ht="46.5" customHeight="1" x14ac:dyDescent="0.2">
      <c r="A769" s="13" t="s">
        <v>95</v>
      </c>
      <c r="B769" s="13" t="s">
        <v>1436</v>
      </c>
      <c r="C769" s="20" t="s">
        <v>554</v>
      </c>
      <c r="D769" s="14">
        <v>469237401</v>
      </c>
      <c r="E769" s="15" t="s">
        <v>757</v>
      </c>
      <c r="F769" s="16">
        <v>4000</v>
      </c>
      <c r="G769" s="16">
        <v>4000</v>
      </c>
      <c r="H769" s="17">
        <v>2021</v>
      </c>
      <c r="I769" s="17">
        <v>2022</v>
      </c>
    </row>
    <row r="770" spans="1:9" s="2" customFormat="1" ht="51" x14ac:dyDescent="0.2">
      <c r="A770" s="13" t="s">
        <v>95</v>
      </c>
      <c r="B770" s="13" t="s">
        <v>1436</v>
      </c>
      <c r="C770" s="22" t="s">
        <v>217</v>
      </c>
      <c r="D770" s="14">
        <v>451177781</v>
      </c>
      <c r="E770" s="15" t="s">
        <v>260</v>
      </c>
      <c r="F770" s="16">
        <v>500</v>
      </c>
      <c r="G770" s="16">
        <v>500</v>
      </c>
      <c r="H770" s="17">
        <v>2021</v>
      </c>
      <c r="I770" s="17">
        <v>2022</v>
      </c>
    </row>
    <row r="771" spans="1:9" s="2" customFormat="1" ht="51" x14ac:dyDescent="0.2">
      <c r="A771" s="13" t="s">
        <v>97</v>
      </c>
      <c r="B771" s="13" t="s">
        <v>1436</v>
      </c>
      <c r="C771" s="13" t="s">
        <v>478</v>
      </c>
      <c r="D771" s="14">
        <v>407589941</v>
      </c>
      <c r="E771" s="15" t="s">
        <v>224</v>
      </c>
      <c r="F771" s="16">
        <v>170</v>
      </c>
      <c r="G771" s="16">
        <v>170</v>
      </c>
      <c r="H771" s="17">
        <v>2021</v>
      </c>
      <c r="I771" s="17">
        <v>2022</v>
      </c>
    </row>
    <row r="772" spans="1:9" s="2" customFormat="1" ht="52.5" customHeight="1" x14ac:dyDescent="0.2">
      <c r="A772" s="13" t="s">
        <v>97</v>
      </c>
      <c r="B772" s="13" t="s">
        <v>1436</v>
      </c>
      <c r="C772" s="13" t="s">
        <v>98</v>
      </c>
      <c r="D772" s="14"/>
      <c r="E772" s="15" t="s">
        <v>224</v>
      </c>
      <c r="F772" s="16">
        <v>570</v>
      </c>
      <c r="G772" s="16">
        <v>563</v>
      </c>
      <c r="H772" s="17">
        <v>2021</v>
      </c>
      <c r="I772" s="17">
        <v>2022</v>
      </c>
    </row>
    <row r="773" spans="1:9" s="2" customFormat="1" ht="45.75" customHeight="1" x14ac:dyDescent="0.2">
      <c r="A773" s="13" t="s">
        <v>97</v>
      </c>
      <c r="B773" s="13" t="s">
        <v>1436</v>
      </c>
      <c r="C773" s="13" t="s">
        <v>99</v>
      </c>
      <c r="D773" s="14">
        <v>417692094</v>
      </c>
      <c r="E773" s="15" t="s">
        <v>224</v>
      </c>
      <c r="F773" s="16">
        <v>766</v>
      </c>
      <c r="G773" s="16">
        <v>766</v>
      </c>
      <c r="H773" s="17">
        <v>2021</v>
      </c>
      <c r="I773" s="17">
        <v>2022</v>
      </c>
    </row>
    <row r="774" spans="1:9" s="2" customFormat="1" ht="48.75" customHeight="1" x14ac:dyDescent="0.2">
      <c r="A774" s="13" t="s">
        <v>100</v>
      </c>
      <c r="B774" s="13" t="s">
        <v>1436</v>
      </c>
      <c r="C774" s="13" t="s">
        <v>39</v>
      </c>
      <c r="D774" s="14">
        <v>453101450</v>
      </c>
      <c r="E774" s="15" t="s">
        <v>288</v>
      </c>
      <c r="F774" s="16">
        <v>2500</v>
      </c>
      <c r="G774" s="16">
        <v>2500</v>
      </c>
      <c r="H774" s="17">
        <v>2021</v>
      </c>
      <c r="I774" s="17">
        <v>2022</v>
      </c>
    </row>
    <row r="775" spans="1:9" s="2" customFormat="1" ht="48.75" customHeight="1" x14ac:dyDescent="0.2">
      <c r="A775" s="13" t="s">
        <v>100</v>
      </c>
      <c r="B775" s="13" t="s">
        <v>1436</v>
      </c>
      <c r="C775" s="13" t="s">
        <v>101</v>
      </c>
      <c r="D775" s="14">
        <v>409124224</v>
      </c>
      <c r="E775" s="15" t="s">
        <v>261</v>
      </c>
      <c r="F775" s="16">
        <v>620</v>
      </c>
      <c r="G775" s="16">
        <v>620</v>
      </c>
      <c r="H775" s="17">
        <v>2021</v>
      </c>
      <c r="I775" s="17">
        <v>2022</v>
      </c>
    </row>
    <row r="776" spans="1:9" s="2" customFormat="1" ht="48.75" customHeight="1" x14ac:dyDescent="0.2">
      <c r="A776" s="13" t="s">
        <v>100</v>
      </c>
      <c r="B776" s="13" t="s">
        <v>1436</v>
      </c>
      <c r="C776" s="13" t="s">
        <v>102</v>
      </c>
      <c r="D776" s="14">
        <v>472926666</v>
      </c>
      <c r="E776" s="15" t="s">
        <v>262</v>
      </c>
      <c r="F776" s="16">
        <v>620</v>
      </c>
      <c r="G776" s="16">
        <v>620</v>
      </c>
      <c r="H776" s="17">
        <v>2021</v>
      </c>
      <c r="I776" s="17">
        <v>2022</v>
      </c>
    </row>
    <row r="777" spans="1:9" s="2" customFormat="1" ht="48.75" customHeight="1" x14ac:dyDescent="0.2">
      <c r="A777" s="13" t="s">
        <v>100</v>
      </c>
      <c r="B777" s="13" t="s">
        <v>1436</v>
      </c>
      <c r="C777" s="22" t="s">
        <v>132</v>
      </c>
      <c r="D777" s="14">
        <v>870899058</v>
      </c>
      <c r="E777" s="15" t="s">
        <v>433</v>
      </c>
      <c r="F777" s="16">
        <v>10000</v>
      </c>
      <c r="G777" s="16">
        <v>10000</v>
      </c>
      <c r="H777" s="17">
        <v>2021</v>
      </c>
      <c r="I777" s="17">
        <v>2022</v>
      </c>
    </row>
    <row r="778" spans="1:9" ht="76.5" x14ac:dyDescent="0.2">
      <c r="A778" s="13" t="s">
        <v>100</v>
      </c>
      <c r="B778" s="13" t="s">
        <v>1436</v>
      </c>
      <c r="C778" s="13" t="s">
        <v>103</v>
      </c>
      <c r="D778" s="14">
        <v>447058944</v>
      </c>
      <c r="E778" s="15" t="s">
        <v>263</v>
      </c>
      <c r="F778" s="16">
        <v>84400</v>
      </c>
      <c r="G778" s="16">
        <v>84400</v>
      </c>
      <c r="H778" s="17">
        <v>2021</v>
      </c>
      <c r="I778" s="17">
        <v>2022</v>
      </c>
    </row>
    <row r="779" spans="1:9" s="2" customFormat="1" ht="48.75" customHeight="1" x14ac:dyDescent="0.2">
      <c r="A779" s="13" t="s">
        <v>100</v>
      </c>
      <c r="B779" s="13" t="s">
        <v>1436</v>
      </c>
      <c r="C779" s="13" t="s">
        <v>103</v>
      </c>
      <c r="D779" s="14">
        <v>447058944</v>
      </c>
      <c r="E779" s="15" t="s">
        <v>274</v>
      </c>
      <c r="F779" s="16">
        <v>5000</v>
      </c>
      <c r="G779" s="16">
        <v>5000</v>
      </c>
      <c r="H779" s="17">
        <v>2021</v>
      </c>
      <c r="I779" s="17">
        <v>2022</v>
      </c>
    </row>
    <row r="780" spans="1:9" s="2" customFormat="1" ht="51" x14ac:dyDescent="0.2">
      <c r="A780" s="13" t="s">
        <v>104</v>
      </c>
      <c r="B780" s="13" t="s">
        <v>1436</v>
      </c>
      <c r="C780" s="13" t="s">
        <v>106</v>
      </c>
      <c r="D780" s="14"/>
      <c r="E780" s="15" t="s">
        <v>434</v>
      </c>
      <c r="F780" s="16">
        <v>8500</v>
      </c>
      <c r="G780" s="16">
        <v>8500</v>
      </c>
      <c r="H780" s="17">
        <v>2021</v>
      </c>
      <c r="I780" s="17">
        <v>2022</v>
      </c>
    </row>
    <row r="781" spans="1:9" s="2" customFormat="1" ht="53.25" customHeight="1" x14ac:dyDescent="0.2">
      <c r="A781" s="13" t="s">
        <v>104</v>
      </c>
      <c r="B781" s="13" t="s">
        <v>1436</v>
      </c>
      <c r="C781" s="13" t="s">
        <v>105</v>
      </c>
      <c r="D781" s="14"/>
      <c r="E781" s="15" t="s">
        <v>224</v>
      </c>
      <c r="F781" s="16">
        <v>4000</v>
      </c>
      <c r="G781" s="16">
        <v>4000</v>
      </c>
      <c r="H781" s="17">
        <v>2021</v>
      </c>
      <c r="I781" s="17">
        <v>2022</v>
      </c>
    </row>
    <row r="782" spans="1:9" s="2" customFormat="1" ht="49.5" customHeight="1" x14ac:dyDescent="0.2">
      <c r="A782" s="13" t="s">
        <v>104</v>
      </c>
      <c r="B782" s="13" t="s">
        <v>1436</v>
      </c>
      <c r="C782" s="22" t="s">
        <v>484</v>
      </c>
      <c r="D782" s="14"/>
      <c r="E782" s="15" t="s">
        <v>362</v>
      </c>
      <c r="F782" s="16">
        <v>1750</v>
      </c>
      <c r="G782" s="16">
        <v>1750</v>
      </c>
      <c r="H782" s="17">
        <v>2021</v>
      </c>
      <c r="I782" s="17">
        <v>2022</v>
      </c>
    </row>
    <row r="783" spans="1:9" s="2" customFormat="1" ht="49.5" customHeight="1" x14ac:dyDescent="0.2">
      <c r="A783" s="13" t="s">
        <v>107</v>
      </c>
      <c r="B783" s="13" t="s">
        <v>1436</v>
      </c>
      <c r="C783" s="22" t="s">
        <v>473</v>
      </c>
      <c r="D783" s="14">
        <v>460976365</v>
      </c>
      <c r="E783" s="15" t="s">
        <v>260</v>
      </c>
      <c r="F783" s="16">
        <v>742645</v>
      </c>
      <c r="G783" s="16">
        <v>742645</v>
      </c>
      <c r="H783" s="17">
        <v>2021</v>
      </c>
      <c r="I783" s="17">
        <v>2022</v>
      </c>
    </row>
    <row r="784" spans="1:9" s="2" customFormat="1" ht="62.25" customHeight="1" x14ac:dyDescent="0.2">
      <c r="A784" s="13" t="s">
        <v>107</v>
      </c>
      <c r="B784" s="13" t="s">
        <v>1436</v>
      </c>
      <c r="C784" s="22" t="s">
        <v>473</v>
      </c>
      <c r="D784" s="14">
        <v>460976365</v>
      </c>
      <c r="E784" s="15" t="s">
        <v>521</v>
      </c>
      <c r="F784" s="16">
        <v>35000</v>
      </c>
      <c r="G784" s="16">
        <v>35000</v>
      </c>
      <c r="H784" s="17">
        <v>2021</v>
      </c>
      <c r="I784" s="17">
        <v>2022</v>
      </c>
    </row>
    <row r="785" spans="1:9" s="2" customFormat="1" ht="52.5" customHeight="1" x14ac:dyDescent="0.2">
      <c r="A785" s="13" t="s">
        <v>107</v>
      </c>
      <c r="B785" s="13" t="s">
        <v>1436</v>
      </c>
      <c r="C785" s="22" t="s">
        <v>473</v>
      </c>
      <c r="D785" s="14">
        <v>460976365</v>
      </c>
      <c r="E785" s="15" t="s">
        <v>435</v>
      </c>
      <c r="F785" s="16">
        <v>10000</v>
      </c>
      <c r="G785" s="16">
        <v>10000</v>
      </c>
      <c r="H785" s="17">
        <v>2021</v>
      </c>
      <c r="I785" s="17">
        <v>2022</v>
      </c>
    </row>
    <row r="786" spans="1:9" s="2" customFormat="1" ht="48" customHeight="1" x14ac:dyDescent="0.2">
      <c r="A786" s="13" t="s">
        <v>107</v>
      </c>
      <c r="B786" s="13" t="s">
        <v>1436</v>
      </c>
      <c r="C786" s="13" t="s">
        <v>511</v>
      </c>
      <c r="D786" s="14">
        <v>463156291</v>
      </c>
      <c r="E786" s="15" t="s">
        <v>260</v>
      </c>
      <c r="F786" s="16">
        <v>80000</v>
      </c>
      <c r="G786" s="16">
        <v>80000</v>
      </c>
      <c r="H786" s="17">
        <v>2021</v>
      </c>
      <c r="I786" s="17">
        <v>2022</v>
      </c>
    </row>
    <row r="787" spans="1:9" s="2" customFormat="1" ht="44.25" customHeight="1" x14ac:dyDescent="0.2">
      <c r="A787" s="13" t="s">
        <v>107</v>
      </c>
      <c r="B787" s="13" t="s">
        <v>1436</v>
      </c>
      <c r="C787" s="13" t="s">
        <v>108</v>
      </c>
      <c r="D787" s="14">
        <v>409442839</v>
      </c>
      <c r="E787" s="15" t="s">
        <v>260</v>
      </c>
      <c r="F787" s="16">
        <v>10000</v>
      </c>
      <c r="G787" s="16">
        <v>10000</v>
      </c>
      <c r="H787" s="17">
        <v>2021</v>
      </c>
      <c r="I787" s="17">
        <v>2022</v>
      </c>
    </row>
    <row r="788" spans="1:9" s="2" customFormat="1" ht="63" customHeight="1" x14ac:dyDescent="0.2">
      <c r="A788" s="13" t="s">
        <v>107</v>
      </c>
      <c r="B788" s="13" t="s">
        <v>1436</v>
      </c>
      <c r="C788" s="13" t="s">
        <v>485</v>
      </c>
      <c r="D788" s="14">
        <v>457816640</v>
      </c>
      <c r="E788" s="15" t="s">
        <v>264</v>
      </c>
      <c r="F788" s="16">
        <v>5000</v>
      </c>
      <c r="G788" s="16">
        <v>5000</v>
      </c>
      <c r="H788" s="17">
        <v>2021</v>
      </c>
      <c r="I788" s="17">
        <v>2022</v>
      </c>
    </row>
    <row r="789" spans="1:9" s="2" customFormat="1" ht="50.25" customHeight="1" x14ac:dyDescent="0.2">
      <c r="A789" s="13" t="s">
        <v>276</v>
      </c>
      <c r="B789" s="13" t="s">
        <v>1436</v>
      </c>
      <c r="C789" s="22" t="s">
        <v>30</v>
      </c>
      <c r="D789" s="14">
        <v>847598569</v>
      </c>
      <c r="E789" s="15" t="s">
        <v>277</v>
      </c>
      <c r="F789" s="16">
        <f>30961.88-4221.84</f>
        <v>26740.04</v>
      </c>
      <c r="G789" s="16">
        <f>30961.88-4221.84</f>
        <v>26740.04</v>
      </c>
      <c r="H789" s="17">
        <v>2021</v>
      </c>
      <c r="I789" s="17">
        <v>2022</v>
      </c>
    </row>
    <row r="790" spans="1:9" s="2" customFormat="1" ht="45" customHeight="1" x14ac:dyDescent="0.2">
      <c r="A790" s="13" t="s">
        <v>561</v>
      </c>
      <c r="B790" s="13" t="s">
        <v>1436</v>
      </c>
      <c r="C790" s="13" t="s">
        <v>579</v>
      </c>
      <c r="D790" s="14"/>
      <c r="E790" s="15" t="s">
        <v>560</v>
      </c>
      <c r="F790" s="16">
        <v>1500</v>
      </c>
      <c r="G790" s="16">
        <v>1500</v>
      </c>
      <c r="H790" s="17">
        <v>2021</v>
      </c>
      <c r="I790" s="17">
        <v>2022</v>
      </c>
    </row>
    <row r="791" spans="1:9" s="2" customFormat="1" ht="45" customHeight="1" x14ac:dyDescent="0.2">
      <c r="A791" s="13" t="s">
        <v>561</v>
      </c>
      <c r="B791" s="13" t="s">
        <v>1436</v>
      </c>
      <c r="C791" s="13" t="s">
        <v>580</v>
      </c>
      <c r="D791" s="14"/>
      <c r="E791" s="15" t="s">
        <v>560</v>
      </c>
      <c r="F791" s="16">
        <v>1500</v>
      </c>
      <c r="G791" s="16">
        <v>1500</v>
      </c>
      <c r="H791" s="17">
        <v>2021</v>
      </c>
      <c r="I791" s="17">
        <v>2022</v>
      </c>
    </row>
    <row r="792" spans="1:9" s="2" customFormat="1" ht="50.25" customHeight="1" x14ac:dyDescent="0.2">
      <c r="A792" s="13" t="s">
        <v>561</v>
      </c>
      <c r="B792" s="13" t="s">
        <v>1436</v>
      </c>
      <c r="C792" s="13" t="s">
        <v>581</v>
      </c>
      <c r="D792" s="14"/>
      <c r="E792" s="15" t="s">
        <v>560</v>
      </c>
      <c r="F792" s="16">
        <v>3000</v>
      </c>
      <c r="G792" s="16">
        <v>3000</v>
      </c>
      <c r="H792" s="17">
        <v>2021</v>
      </c>
      <c r="I792" s="17">
        <v>2022</v>
      </c>
    </row>
    <row r="793" spans="1:9" s="2" customFormat="1" ht="51.75" customHeight="1" x14ac:dyDescent="0.2">
      <c r="A793" s="13" t="s">
        <v>561</v>
      </c>
      <c r="B793" s="13" t="s">
        <v>1436</v>
      </c>
      <c r="C793" s="13" t="s">
        <v>582</v>
      </c>
      <c r="D793" s="14"/>
      <c r="E793" s="15" t="s">
        <v>560</v>
      </c>
      <c r="F793" s="16">
        <v>2500</v>
      </c>
      <c r="G793" s="16">
        <v>2500</v>
      </c>
      <c r="H793" s="17">
        <v>2021</v>
      </c>
      <c r="I793" s="17">
        <v>2022</v>
      </c>
    </row>
    <row r="794" spans="1:9" s="2" customFormat="1" ht="48.75" customHeight="1" x14ac:dyDescent="0.2">
      <c r="A794" s="13" t="s">
        <v>561</v>
      </c>
      <c r="B794" s="13" t="s">
        <v>1436</v>
      </c>
      <c r="C794" s="13" t="s">
        <v>583</v>
      </c>
      <c r="D794" s="14"/>
      <c r="E794" s="15" t="s">
        <v>560</v>
      </c>
      <c r="F794" s="16">
        <v>3000</v>
      </c>
      <c r="G794" s="16">
        <v>3000</v>
      </c>
      <c r="H794" s="17">
        <v>2021</v>
      </c>
      <c r="I794" s="17">
        <v>2022</v>
      </c>
    </row>
    <row r="795" spans="1:9" s="2" customFormat="1" ht="50.25" customHeight="1" x14ac:dyDescent="0.2">
      <c r="A795" s="13" t="s">
        <v>109</v>
      </c>
      <c r="B795" s="13" t="s">
        <v>1436</v>
      </c>
      <c r="C795" s="13" t="s">
        <v>112</v>
      </c>
      <c r="D795" s="14">
        <v>476611478</v>
      </c>
      <c r="E795" s="15" t="s">
        <v>266</v>
      </c>
      <c r="F795" s="16">
        <v>65000</v>
      </c>
      <c r="G795" s="16">
        <v>65000</v>
      </c>
      <c r="H795" s="17">
        <v>2021</v>
      </c>
      <c r="I795" s="17">
        <v>2022</v>
      </c>
    </row>
    <row r="796" spans="1:9" s="2" customFormat="1" ht="51.75" customHeight="1" x14ac:dyDescent="0.2">
      <c r="A796" s="13" t="s">
        <v>109</v>
      </c>
      <c r="B796" s="13" t="s">
        <v>1436</v>
      </c>
      <c r="C796" s="20" t="s">
        <v>698</v>
      </c>
      <c r="D796" s="14"/>
      <c r="E796" s="15" t="s">
        <v>699</v>
      </c>
      <c r="F796" s="16">
        <v>2000</v>
      </c>
      <c r="G796" s="16">
        <v>2000</v>
      </c>
      <c r="H796" s="17">
        <v>2021</v>
      </c>
      <c r="I796" s="17">
        <v>2022</v>
      </c>
    </row>
    <row r="797" spans="1:9" s="2" customFormat="1" ht="46.5" customHeight="1" x14ac:dyDescent="0.2">
      <c r="A797" s="13" t="s">
        <v>109</v>
      </c>
      <c r="B797" s="13" t="s">
        <v>1436</v>
      </c>
      <c r="C797" s="20" t="s">
        <v>704</v>
      </c>
      <c r="D797" s="14">
        <v>422015029</v>
      </c>
      <c r="E797" s="15" t="s">
        <v>260</v>
      </c>
      <c r="F797" s="16">
        <v>3000</v>
      </c>
      <c r="G797" s="16">
        <v>3000</v>
      </c>
      <c r="H797" s="17">
        <v>2021</v>
      </c>
      <c r="I797" s="17">
        <v>2022</v>
      </c>
    </row>
    <row r="798" spans="1:9" s="2" customFormat="1" ht="45" customHeight="1" x14ac:dyDescent="0.2">
      <c r="A798" s="13" t="s">
        <v>109</v>
      </c>
      <c r="B798" s="13" t="s">
        <v>1436</v>
      </c>
      <c r="C798" s="20" t="s">
        <v>703</v>
      </c>
      <c r="D798" s="14">
        <v>463964955</v>
      </c>
      <c r="E798" s="15" t="s">
        <v>707</v>
      </c>
      <c r="F798" s="16">
        <v>3000</v>
      </c>
      <c r="G798" s="16">
        <v>3000</v>
      </c>
      <c r="H798" s="17">
        <v>2021</v>
      </c>
      <c r="I798" s="17">
        <v>2022</v>
      </c>
    </row>
    <row r="799" spans="1:9" s="2" customFormat="1" ht="47.25" customHeight="1" x14ac:dyDescent="0.2">
      <c r="A799" s="13" t="s">
        <v>109</v>
      </c>
      <c r="B799" s="13" t="s">
        <v>1436</v>
      </c>
      <c r="C799" s="20" t="s">
        <v>652</v>
      </c>
      <c r="D799" s="14">
        <v>460976365</v>
      </c>
      <c r="E799" s="15" t="s">
        <v>260</v>
      </c>
      <c r="F799" s="16">
        <v>1500</v>
      </c>
      <c r="G799" s="16">
        <v>1500</v>
      </c>
      <c r="H799" s="17">
        <v>2021</v>
      </c>
      <c r="I799" s="17">
        <v>2022</v>
      </c>
    </row>
    <row r="800" spans="1:9" s="2" customFormat="1" ht="74.25" customHeight="1" x14ac:dyDescent="0.2">
      <c r="A800" s="13" t="s">
        <v>109</v>
      </c>
      <c r="B800" s="13" t="s">
        <v>1436</v>
      </c>
      <c r="C800" s="20" t="s">
        <v>31</v>
      </c>
      <c r="D800" s="14">
        <v>419261714</v>
      </c>
      <c r="E800" s="15" t="s">
        <v>1344</v>
      </c>
      <c r="F800" s="16">
        <v>25000</v>
      </c>
      <c r="G800" s="16">
        <v>25000</v>
      </c>
      <c r="H800" s="17">
        <v>2021</v>
      </c>
      <c r="I800" s="17">
        <v>2022</v>
      </c>
    </row>
    <row r="801" spans="1:9" s="2" customFormat="1" ht="45" customHeight="1" x14ac:dyDescent="0.2">
      <c r="A801" s="13" t="s">
        <v>109</v>
      </c>
      <c r="B801" s="13" t="s">
        <v>1436</v>
      </c>
      <c r="C801" s="20" t="s">
        <v>1095</v>
      </c>
      <c r="D801" s="14">
        <v>443265452</v>
      </c>
      <c r="E801" s="15" t="s">
        <v>1343</v>
      </c>
      <c r="F801" s="16">
        <v>1000</v>
      </c>
      <c r="G801" s="16">
        <v>1000</v>
      </c>
      <c r="H801" s="17">
        <v>2021</v>
      </c>
      <c r="I801" s="17">
        <v>2022</v>
      </c>
    </row>
    <row r="802" spans="1:9" s="2" customFormat="1" ht="45" customHeight="1" x14ac:dyDescent="0.2">
      <c r="A802" s="13" t="s">
        <v>109</v>
      </c>
      <c r="B802" s="13" t="s">
        <v>1436</v>
      </c>
      <c r="C802" s="20" t="s">
        <v>114</v>
      </c>
      <c r="D802" s="14">
        <v>465072141</v>
      </c>
      <c r="E802" s="15" t="s">
        <v>1317</v>
      </c>
      <c r="F802" s="16">
        <v>13000</v>
      </c>
      <c r="G802" s="16">
        <v>13000</v>
      </c>
      <c r="H802" s="17">
        <v>2021</v>
      </c>
      <c r="I802" s="17">
        <v>2022</v>
      </c>
    </row>
    <row r="803" spans="1:9" s="2" customFormat="1" ht="53.25" customHeight="1" x14ac:dyDescent="0.2">
      <c r="A803" s="13" t="s">
        <v>109</v>
      </c>
      <c r="B803" s="13" t="s">
        <v>1436</v>
      </c>
      <c r="C803" s="20" t="s">
        <v>1202</v>
      </c>
      <c r="D803" s="14">
        <v>859813245</v>
      </c>
      <c r="E803" s="15" t="s">
        <v>1203</v>
      </c>
      <c r="F803" s="16">
        <v>5000</v>
      </c>
      <c r="G803" s="16">
        <v>5000</v>
      </c>
      <c r="H803" s="17">
        <v>2021</v>
      </c>
      <c r="I803" s="17">
        <v>2022</v>
      </c>
    </row>
    <row r="804" spans="1:9" s="2" customFormat="1" ht="59.25" customHeight="1" x14ac:dyDescent="0.2">
      <c r="A804" s="13" t="s">
        <v>109</v>
      </c>
      <c r="B804" s="13" t="s">
        <v>1436</v>
      </c>
      <c r="C804" s="20" t="s">
        <v>1139</v>
      </c>
      <c r="D804" s="14">
        <v>821494780</v>
      </c>
      <c r="E804" s="15" t="s">
        <v>1526</v>
      </c>
      <c r="F804" s="16">
        <v>3000</v>
      </c>
      <c r="G804" s="16">
        <v>3000</v>
      </c>
      <c r="H804" s="17">
        <v>2021</v>
      </c>
      <c r="I804" s="17">
        <v>2022</v>
      </c>
    </row>
    <row r="805" spans="1:9" s="2" customFormat="1" ht="48" customHeight="1" x14ac:dyDescent="0.2">
      <c r="A805" s="13" t="s">
        <v>109</v>
      </c>
      <c r="B805" s="13" t="s">
        <v>1436</v>
      </c>
      <c r="C805" s="20" t="s">
        <v>1150</v>
      </c>
      <c r="D805" s="14">
        <v>879416945</v>
      </c>
      <c r="E805" s="15" t="s">
        <v>260</v>
      </c>
      <c r="F805" s="16">
        <v>4000</v>
      </c>
      <c r="G805" s="16">
        <v>4000</v>
      </c>
      <c r="H805" s="17">
        <v>2021</v>
      </c>
      <c r="I805" s="17">
        <v>2022</v>
      </c>
    </row>
    <row r="806" spans="1:9" s="2" customFormat="1" ht="60.75" customHeight="1" x14ac:dyDescent="0.2">
      <c r="A806" s="13" t="s">
        <v>109</v>
      </c>
      <c r="B806" s="13" t="s">
        <v>1436</v>
      </c>
      <c r="C806" s="20" t="s">
        <v>1127</v>
      </c>
      <c r="D806" s="14">
        <v>452931008</v>
      </c>
      <c r="E806" s="15" t="s">
        <v>1525</v>
      </c>
      <c r="F806" s="16">
        <v>1725</v>
      </c>
      <c r="G806" s="16">
        <v>1725</v>
      </c>
      <c r="H806" s="17">
        <v>2021</v>
      </c>
      <c r="I806" s="17">
        <v>2022</v>
      </c>
    </row>
    <row r="807" spans="1:9" s="2" customFormat="1" ht="48.75" customHeight="1" x14ac:dyDescent="0.2">
      <c r="A807" s="13" t="s">
        <v>109</v>
      </c>
      <c r="B807" s="13" t="s">
        <v>1436</v>
      </c>
      <c r="C807" s="20" t="s">
        <v>981</v>
      </c>
      <c r="D807" s="14">
        <v>863132427</v>
      </c>
      <c r="E807" s="15" t="s">
        <v>260</v>
      </c>
      <c r="F807" s="16">
        <v>21000</v>
      </c>
      <c r="G807" s="16">
        <v>21000</v>
      </c>
      <c r="H807" s="17">
        <v>2021</v>
      </c>
      <c r="I807" s="17">
        <v>2022</v>
      </c>
    </row>
    <row r="808" spans="1:9" s="2" customFormat="1" ht="65.25" customHeight="1" x14ac:dyDescent="0.2">
      <c r="A808" s="13" t="s">
        <v>109</v>
      </c>
      <c r="B808" s="13" t="s">
        <v>1436</v>
      </c>
      <c r="C808" s="20" t="s">
        <v>163</v>
      </c>
      <c r="D808" s="14">
        <v>445594838</v>
      </c>
      <c r="E808" s="15" t="s">
        <v>1099</v>
      </c>
      <c r="F808" s="16">
        <v>5000</v>
      </c>
      <c r="G808" s="16">
        <v>5000</v>
      </c>
      <c r="H808" s="17">
        <v>2021</v>
      </c>
      <c r="I808" s="17">
        <v>2022</v>
      </c>
    </row>
    <row r="809" spans="1:9" s="2" customFormat="1" ht="46.5" customHeight="1" x14ac:dyDescent="0.2">
      <c r="A809" s="13" t="s">
        <v>109</v>
      </c>
      <c r="B809" s="13" t="s">
        <v>1436</v>
      </c>
      <c r="C809" s="20" t="s">
        <v>1096</v>
      </c>
      <c r="D809" s="14">
        <v>876042929</v>
      </c>
      <c r="E809" s="15" t="s">
        <v>1097</v>
      </c>
      <c r="F809" s="16">
        <v>4000</v>
      </c>
      <c r="G809" s="16">
        <v>4000</v>
      </c>
      <c r="H809" s="17">
        <v>2021</v>
      </c>
      <c r="I809" s="17">
        <v>2022</v>
      </c>
    </row>
    <row r="810" spans="1:9" s="2" customFormat="1" ht="48" customHeight="1" x14ac:dyDescent="0.2">
      <c r="A810" s="13" t="s">
        <v>109</v>
      </c>
      <c r="B810" s="13" t="s">
        <v>1436</v>
      </c>
      <c r="C810" s="20" t="s">
        <v>1088</v>
      </c>
      <c r="D810" s="14">
        <v>451955761</v>
      </c>
      <c r="E810" s="15" t="s">
        <v>1089</v>
      </c>
      <c r="F810" s="16">
        <v>4000</v>
      </c>
      <c r="G810" s="16">
        <v>4000</v>
      </c>
      <c r="H810" s="17">
        <v>2021</v>
      </c>
      <c r="I810" s="17">
        <v>2022</v>
      </c>
    </row>
    <row r="811" spans="1:9" s="2" customFormat="1" ht="46.5" customHeight="1" x14ac:dyDescent="0.2">
      <c r="A811" s="13" t="s">
        <v>109</v>
      </c>
      <c r="B811" s="13" t="s">
        <v>1436</v>
      </c>
      <c r="C811" s="20" t="s">
        <v>776</v>
      </c>
      <c r="D811" s="14">
        <v>550667218</v>
      </c>
      <c r="E811" s="15" t="s">
        <v>1450</v>
      </c>
      <c r="F811" s="16">
        <v>1500</v>
      </c>
      <c r="G811" s="16">
        <v>1500</v>
      </c>
      <c r="H811" s="17">
        <v>2021</v>
      </c>
      <c r="I811" s="17">
        <v>2022</v>
      </c>
    </row>
    <row r="812" spans="1:9" s="2" customFormat="1" ht="49.5" customHeight="1" x14ac:dyDescent="0.2">
      <c r="A812" s="13" t="s">
        <v>109</v>
      </c>
      <c r="B812" s="13" t="s">
        <v>1436</v>
      </c>
      <c r="C812" s="20" t="s">
        <v>982</v>
      </c>
      <c r="D812" s="14">
        <v>422914852</v>
      </c>
      <c r="E812" s="15" t="s">
        <v>260</v>
      </c>
      <c r="F812" s="16">
        <v>15000</v>
      </c>
      <c r="G812" s="16">
        <v>15000</v>
      </c>
      <c r="H812" s="17">
        <v>2021</v>
      </c>
      <c r="I812" s="17">
        <v>2022</v>
      </c>
    </row>
    <row r="813" spans="1:9" s="2" customFormat="1" ht="48" customHeight="1" x14ac:dyDescent="0.2">
      <c r="A813" s="13" t="s">
        <v>109</v>
      </c>
      <c r="B813" s="13" t="s">
        <v>1436</v>
      </c>
      <c r="C813" s="20" t="s">
        <v>983</v>
      </c>
      <c r="D813" s="14">
        <v>418716633</v>
      </c>
      <c r="E813" s="15" t="s">
        <v>260</v>
      </c>
      <c r="F813" s="16">
        <v>60000</v>
      </c>
      <c r="G813" s="16">
        <v>60000</v>
      </c>
      <c r="H813" s="17">
        <v>2021</v>
      </c>
      <c r="I813" s="17">
        <v>2022</v>
      </c>
    </row>
    <row r="814" spans="1:9" s="2" customFormat="1" ht="45.75" customHeight="1" x14ac:dyDescent="0.2">
      <c r="A814" s="13" t="s">
        <v>109</v>
      </c>
      <c r="B814" s="13" t="s">
        <v>1436</v>
      </c>
      <c r="C814" s="20" t="s">
        <v>984</v>
      </c>
      <c r="D814" s="14">
        <v>413383316</v>
      </c>
      <c r="E814" s="15" t="s">
        <v>260</v>
      </c>
      <c r="F814" s="16">
        <v>7500</v>
      </c>
      <c r="G814" s="16">
        <v>7500</v>
      </c>
      <c r="H814" s="17">
        <v>2021</v>
      </c>
      <c r="I814" s="17">
        <v>2022</v>
      </c>
    </row>
    <row r="815" spans="1:9" s="2" customFormat="1" ht="42.75" customHeight="1" x14ac:dyDescent="0.2">
      <c r="A815" s="13" t="s">
        <v>109</v>
      </c>
      <c r="B815" s="13" t="s">
        <v>1436</v>
      </c>
      <c r="C815" s="20" t="s">
        <v>985</v>
      </c>
      <c r="D815" s="14">
        <v>448705964</v>
      </c>
      <c r="E815" s="15" t="s">
        <v>260</v>
      </c>
      <c r="F815" s="16">
        <v>15000</v>
      </c>
      <c r="G815" s="16">
        <v>15000</v>
      </c>
      <c r="H815" s="17">
        <v>2021</v>
      </c>
      <c r="I815" s="17">
        <v>2022</v>
      </c>
    </row>
    <row r="816" spans="1:9" s="2" customFormat="1" ht="42.75" customHeight="1" x14ac:dyDescent="0.2">
      <c r="A816" s="13" t="s">
        <v>109</v>
      </c>
      <c r="B816" s="13" t="s">
        <v>1436</v>
      </c>
      <c r="C816" s="20" t="s">
        <v>986</v>
      </c>
      <c r="D816" s="14">
        <v>448108821</v>
      </c>
      <c r="E816" s="15" t="s">
        <v>260</v>
      </c>
      <c r="F816" s="16">
        <v>22000</v>
      </c>
      <c r="G816" s="16">
        <v>22000</v>
      </c>
      <c r="H816" s="17">
        <v>2021</v>
      </c>
      <c r="I816" s="17">
        <v>2022</v>
      </c>
    </row>
    <row r="817" spans="1:9" s="2" customFormat="1" ht="47.25" customHeight="1" x14ac:dyDescent="0.2">
      <c r="A817" s="13" t="s">
        <v>109</v>
      </c>
      <c r="B817" s="13" t="s">
        <v>1436</v>
      </c>
      <c r="C817" s="20" t="s">
        <v>880</v>
      </c>
      <c r="D817" s="14">
        <v>448654692</v>
      </c>
      <c r="E817" s="15" t="s">
        <v>260</v>
      </c>
      <c r="F817" s="16">
        <v>22000</v>
      </c>
      <c r="G817" s="16">
        <v>22000</v>
      </c>
      <c r="H817" s="17">
        <v>2021</v>
      </c>
      <c r="I817" s="17">
        <v>2022</v>
      </c>
    </row>
    <row r="818" spans="1:9" s="2" customFormat="1" ht="47.25" customHeight="1" x14ac:dyDescent="0.2">
      <c r="A818" s="13" t="s">
        <v>109</v>
      </c>
      <c r="B818" s="13" t="s">
        <v>1436</v>
      </c>
      <c r="C818" s="20" t="s">
        <v>987</v>
      </c>
      <c r="D818" s="14">
        <v>448170682</v>
      </c>
      <c r="E818" s="15" t="s">
        <v>260</v>
      </c>
      <c r="F818" s="16">
        <v>15000</v>
      </c>
      <c r="G818" s="16">
        <v>15000</v>
      </c>
      <c r="H818" s="17">
        <v>2021</v>
      </c>
      <c r="I818" s="17">
        <v>2022</v>
      </c>
    </row>
    <row r="819" spans="1:9" s="2" customFormat="1" ht="47.25" customHeight="1" x14ac:dyDescent="0.2">
      <c r="A819" s="13" t="s">
        <v>109</v>
      </c>
      <c r="B819" s="13" t="s">
        <v>1436</v>
      </c>
      <c r="C819" s="20" t="s">
        <v>988</v>
      </c>
      <c r="D819" s="14">
        <v>807088302</v>
      </c>
      <c r="E819" s="15" t="s">
        <v>260</v>
      </c>
      <c r="F819" s="16">
        <v>7500</v>
      </c>
      <c r="G819" s="16">
        <v>7500</v>
      </c>
      <c r="H819" s="17">
        <v>2021</v>
      </c>
      <c r="I819" s="17">
        <v>2022</v>
      </c>
    </row>
    <row r="820" spans="1:9" s="2" customFormat="1" ht="46.5" customHeight="1" x14ac:dyDescent="0.2">
      <c r="A820" s="13" t="s">
        <v>109</v>
      </c>
      <c r="B820" s="13" t="s">
        <v>1436</v>
      </c>
      <c r="C820" s="20" t="s">
        <v>989</v>
      </c>
      <c r="D820" s="14">
        <v>448497118</v>
      </c>
      <c r="E820" s="15" t="s">
        <v>260</v>
      </c>
      <c r="F820" s="16">
        <v>60000</v>
      </c>
      <c r="G820" s="16">
        <v>60000</v>
      </c>
      <c r="H820" s="17">
        <v>2021</v>
      </c>
      <c r="I820" s="17">
        <v>2022</v>
      </c>
    </row>
    <row r="821" spans="1:9" s="2" customFormat="1" ht="46.5" customHeight="1" x14ac:dyDescent="0.2">
      <c r="A821" s="13" t="s">
        <v>109</v>
      </c>
      <c r="B821" s="13" t="s">
        <v>1436</v>
      </c>
      <c r="C821" s="20" t="s">
        <v>990</v>
      </c>
      <c r="D821" s="14">
        <v>414042520</v>
      </c>
      <c r="E821" s="15" t="s">
        <v>260</v>
      </c>
      <c r="F821" s="16">
        <v>60000</v>
      </c>
      <c r="G821" s="16">
        <v>60000</v>
      </c>
      <c r="H821" s="17">
        <v>2021</v>
      </c>
      <c r="I821" s="17">
        <v>2022</v>
      </c>
    </row>
    <row r="822" spans="1:9" s="2" customFormat="1" ht="46.5" customHeight="1" x14ac:dyDescent="0.2">
      <c r="A822" s="13" t="s">
        <v>109</v>
      </c>
      <c r="B822" s="13" t="s">
        <v>1436</v>
      </c>
      <c r="C822" s="20" t="s">
        <v>991</v>
      </c>
      <c r="D822" s="14">
        <v>430973770</v>
      </c>
      <c r="E822" s="15" t="s">
        <v>260</v>
      </c>
      <c r="F822" s="16">
        <v>30000</v>
      </c>
      <c r="G822" s="16">
        <v>30000</v>
      </c>
      <c r="H822" s="17">
        <v>2021</v>
      </c>
      <c r="I822" s="17">
        <v>2022</v>
      </c>
    </row>
    <row r="823" spans="1:9" s="2" customFormat="1" ht="46.5" customHeight="1" x14ac:dyDescent="0.2">
      <c r="A823" s="13" t="s">
        <v>109</v>
      </c>
      <c r="B823" s="13" t="s">
        <v>1436</v>
      </c>
      <c r="C823" s="20" t="s">
        <v>992</v>
      </c>
      <c r="D823" s="14">
        <v>852034241</v>
      </c>
      <c r="E823" s="15" t="s">
        <v>260</v>
      </c>
      <c r="F823" s="16">
        <v>50000</v>
      </c>
      <c r="G823" s="16">
        <v>50000</v>
      </c>
      <c r="H823" s="17">
        <v>2021</v>
      </c>
      <c r="I823" s="17">
        <v>2022</v>
      </c>
    </row>
    <row r="824" spans="1:9" s="2" customFormat="1" ht="46.5" customHeight="1" x14ac:dyDescent="0.2">
      <c r="A824" s="13" t="s">
        <v>109</v>
      </c>
      <c r="B824" s="13" t="s">
        <v>1436</v>
      </c>
      <c r="C824" s="20" t="s">
        <v>993</v>
      </c>
      <c r="D824" s="14">
        <v>841841818</v>
      </c>
      <c r="E824" s="15" t="s">
        <v>260</v>
      </c>
      <c r="F824" s="16">
        <v>15000</v>
      </c>
      <c r="G824" s="16">
        <v>15000</v>
      </c>
      <c r="H824" s="17">
        <v>2021</v>
      </c>
      <c r="I824" s="17">
        <v>2022</v>
      </c>
    </row>
    <row r="825" spans="1:9" s="2" customFormat="1" ht="42.75" customHeight="1" x14ac:dyDescent="0.2">
      <c r="A825" s="13" t="s">
        <v>109</v>
      </c>
      <c r="B825" s="13" t="s">
        <v>1436</v>
      </c>
      <c r="C825" s="20" t="s">
        <v>878</v>
      </c>
      <c r="D825" s="14">
        <v>849788591</v>
      </c>
      <c r="E825" s="15" t="s">
        <v>260</v>
      </c>
      <c r="F825" s="16">
        <v>400</v>
      </c>
      <c r="G825" s="16">
        <v>400</v>
      </c>
      <c r="H825" s="17">
        <v>2021</v>
      </c>
      <c r="I825" s="17">
        <v>2022</v>
      </c>
    </row>
    <row r="826" spans="1:9" s="2" customFormat="1" ht="42.75" customHeight="1" x14ac:dyDescent="0.2">
      <c r="A826" s="13" t="s">
        <v>109</v>
      </c>
      <c r="B826" s="13" t="s">
        <v>1436</v>
      </c>
      <c r="C826" s="20" t="s">
        <v>25</v>
      </c>
      <c r="D826" s="14">
        <v>843724212</v>
      </c>
      <c r="E826" s="15" t="s">
        <v>367</v>
      </c>
      <c r="F826" s="16">
        <v>130000</v>
      </c>
      <c r="G826" s="16">
        <v>130000</v>
      </c>
      <c r="H826" s="17">
        <v>2021</v>
      </c>
      <c r="I826" s="17">
        <v>2022</v>
      </c>
    </row>
    <row r="827" spans="1:9" s="2" customFormat="1" ht="42.75" customHeight="1" x14ac:dyDescent="0.2">
      <c r="A827" s="13" t="s">
        <v>109</v>
      </c>
      <c r="B827" s="13" t="s">
        <v>1436</v>
      </c>
      <c r="C827" s="20" t="s">
        <v>917</v>
      </c>
      <c r="D827" s="14">
        <v>628931370</v>
      </c>
      <c r="E827" s="15" t="s">
        <v>916</v>
      </c>
      <c r="F827" s="16">
        <v>4000</v>
      </c>
      <c r="G827" s="16">
        <v>4000</v>
      </c>
      <c r="H827" s="17">
        <v>2021</v>
      </c>
      <c r="I827" s="17">
        <v>2022</v>
      </c>
    </row>
    <row r="828" spans="1:9" s="2" customFormat="1" ht="42.75" customHeight="1" x14ac:dyDescent="0.2">
      <c r="A828" s="13" t="s">
        <v>109</v>
      </c>
      <c r="B828" s="13" t="s">
        <v>1436</v>
      </c>
      <c r="C828" s="20" t="s">
        <v>110</v>
      </c>
      <c r="D828" s="14">
        <v>417534817</v>
      </c>
      <c r="E828" s="15" t="s">
        <v>874</v>
      </c>
      <c r="F828" s="16">
        <v>250000</v>
      </c>
      <c r="G828" s="16">
        <v>250000</v>
      </c>
      <c r="H828" s="17">
        <v>2021</v>
      </c>
      <c r="I828" s="17">
        <v>2022</v>
      </c>
    </row>
    <row r="829" spans="1:9" s="2" customFormat="1" ht="42.75" customHeight="1" x14ac:dyDescent="0.2">
      <c r="A829" s="13" t="s">
        <v>109</v>
      </c>
      <c r="B829" s="13" t="s">
        <v>1436</v>
      </c>
      <c r="C829" s="20" t="s">
        <v>121</v>
      </c>
      <c r="D829" s="14">
        <v>440783737</v>
      </c>
      <c r="E829" s="15" t="s">
        <v>260</v>
      </c>
      <c r="F829" s="16">
        <v>2500</v>
      </c>
      <c r="G829" s="16">
        <v>2500</v>
      </c>
      <c r="H829" s="17">
        <v>2021</v>
      </c>
      <c r="I829" s="17">
        <v>2022</v>
      </c>
    </row>
    <row r="830" spans="1:9" s="2" customFormat="1" ht="48" customHeight="1" x14ac:dyDescent="0.2">
      <c r="A830" s="13" t="s">
        <v>109</v>
      </c>
      <c r="B830" s="13" t="s">
        <v>1436</v>
      </c>
      <c r="C830" s="20" t="s">
        <v>562</v>
      </c>
      <c r="D830" s="14">
        <v>412022346</v>
      </c>
      <c r="E830" s="15" t="s">
        <v>560</v>
      </c>
      <c r="F830" s="16">
        <v>1000</v>
      </c>
      <c r="G830" s="16">
        <v>1000</v>
      </c>
      <c r="H830" s="17">
        <v>2021</v>
      </c>
      <c r="I830" s="17">
        <v>2022</v>
      </c>
    </row>
    <row r="831" spans="1:9" s="2" customFormat="1" ht="48.75" customHeight="1" x14ac:dyDescent="0.2">
      <c r="A831" s="13" t="s">
        <v>109</v>
      </c>
      <c r="B831" s="13" t="s">
        <v>1436</v>
      </c>
      <c r="C831" s="20" t="s">
        <v>673</v>
      </c>
      <c r="D831" s="14">
        <v>457976689</v>
      </c>
      <c r="E831" s="15" t="s">
        <v>674</v>
      </c>
      <c r="F831" s="16">
        <v>2000</v>
      </c>
      <c r="G831" s="16">
        <v>2000</v>
      </c>
      <c r="H831" s="17">
        <v>2021</v>
      </c>
      <c r="I831" s="17">
        <v>2022</v>
      </c>
    </row>
    <row r="832" spans="1:9" s="2" customFormat="1" ht="45.75" customHeight="1" x14ac:dyDescent="0.2">
      <c r="A832" s="13" t="s">
        <v>109</v>
      </c>
      <c r="B832" s="13" t="s">
        <v>1436</v>
      </c>
      <c r="C832" s="20" t="s">
        <v>563</v>
      </c>
      <c r="D832" s="14">
        <v>703953447</v>
      </c>
      <c r="E832" s="15" t="s">
        <v>560</v>
      </c>
      <c r="F832" s="16">
        <v>2000</v>
      </c>
      <c r="G832" s="16">
        <v>2000</v>
      </c>
      <c r="H832" s="17">
        <v>2021</v>
      </c>
      <c r="I832" s="17">
        <v>2022</v>
      </c>
    </row>
    <row r="833" spans="1:9" s="2" customFormat="1" ht="45.75" customHeight="1" x14ac:dyDescent="0.2">
      <c r="A833" s="13" t="s">
        <v>109</v>
      </c>
      <c r="B833" s="13" t="s">
        <v>1436</v>
      </c>
      <c r="C833" s="20" t="s">
        <v>564</v>
      </c>
      <c r="D833" s="14">
        <v>428431677</v>
      </c>
      <c r="E833" s="15" t="s">
        <v>560</v>
      </c>
      <c r="F833" s="16">
        <v>4000</v>
      </c>
      <c r="G833" s="16">
        <v>4000</v>
      </c>
      <c r="H833" s="17">
        <v>2021</v>
      </c>
      <c r="I833" s="17">
        <v>2022</v>
      </c>
    </row>
    <row r="834" spans="1:9" s="2" customFormat="1" ht="45.75" customHeight="1" x14ac:dyDescent="0.2">
      <c r="A834" s="13" t="s">
        <v>109</v>
      </c>
      <c r="B834" s="13" t="s">
        <v>1436</v>
      </c>
      <c r="C834" s="20" t="s">
        <v>565</v>
      </c>
      <c r="D834" s="14">
        <v>846221169</v>
      </c>
      <c r="E834" s="15" t="s">
        <v>560</v>
      </c>
      <c r="F834" s="16">
        <v>5000</v>
      </c>
      <c r="G834" s="16">
        <v>5000</v>
      </c>
      <c r="H834" s="17">
        <v>2021</v>
      </c>
      <c r="I834" s="17">
        <v>2022</v>
      </c>
    </row>
    <row r="835" spans="1:9" s="2" customFormat="1" ht="45.75" customHeight="1" x14ac:dyDescent="0.2">
      <c r="A835" s="13" t="s">
        <v>109</v>
      </c>
      <c r="B835" s="13" t="s">
        <v>1436</v>
      </c>
      <c r="C835" s="20" t="s">
        <v>566</v>
      </c>
      <c r="D835" s="14">
        <v>406605192</v>
      </c>
      <c r="E835" s="15" t="s">
        <v>560</v>
      </c>
      <c r="F835" s="16">
        <v>500</v>
      </c>
      <c r="G835" s="16">
        <v>500</v>
      </c>
      <c r="H835" s="17">
        <v>2021</v>
      </c>
      <c r="I835" s="17">
        <v>2022</v>
      </c>
    </row>
    <row r="836" spans="1:9" s="2" customFormat="1" ht="45.75" customHeight="1" x14ac:dyDescent="0.2">
      <c r="A836" s="13" t="s">
        <v>109</v>
      </c>
      <c r="B836" s="13" t="s">
        <v>1436</v>
      </c>
      <c r="C836" s="20" t="s">
        <v>567</v>
      </c>
      <c r="D836" s="14">
        <v>744538148</v>
      </c>
      <c r="E836" s="15" t="s">
        <v>560</v>
      </c>
      <c r="F836" s="16">
        <v>5000</v>
      </c>
      <c r="G836" s="16">
        <v>5000</v>
      </c>
      <c r="H836" s="17">
        <v>2021</v>
      </c>
      <c r="I836" s="17">
        <v>2022</v>
      </c>
    </row>
    <row r="837" spans="1:9" s="2" customFormat="1" ht="45.75" customHeight="1" x14ac:dyDescent="0.2">
      <c r="A837" s="13" t="s">
        <v>109</v>
      </c>
      <c r="B837" s="13" t="s">
        <v>1436</v>
      </c>
      <c r="C837" s="19" t="s">
        <v>568</v>
      </c>
      <c r="D837" s="14">
        <v>443866555</v>
      </c>
      <c r="E837" s="15" t="s">
        <v>560</v>
      </c>
      <c r="F837" s="16">
        <v>3000</v>
      </c>
      <c r="G837" s="16">
        <v>3000</v>
      </c>
      <c r="H837" s="17">
        <v>2021</v>
      </c>
      <c r="I837" s="17">
        <v>2022</v>
      </c>
    </row>
    <row r="838" spans="1:9" s="2" customFormat="1" ht="45.75" customHeight="1" x14ac:dyDescent="0.2">
      <c r="A838" s="13" t="s">
        <v>109</v>
      </c>
      <c r="B838" s="13" t="s">
        <v>1436</v>
      </c>
      <c r="C838" s="19" t="s">
        <v>569</v>
      </c>
      <c r="D838" s="14">
        <v>752600234</v>
      </c>
      <c r="E838" s="15" t="s">
        <v>560</v>
      </c>
      <c r="F838" s="16">
        <v>500</v>
      </c>
      <c r="G838" s="16">
        <v>500</v>
      </c>
      <c r="H838" s="17">
        <v>2021</v>
      </c>
      <c r="I838" s="17">
        <v>2022</v>
      </c>
    </row>
    <row r="839" spans="1:9" s="2" customFormat="1" ht="45.75" customHeight="1" x14ac:dyDescent="0.2">
      <c r="A839" s="13" t="s">
        <v>109</v>
      </c>
      <c r="B839" s="13" t="s">
        <v>1436</v>
      </c>
      <c r="C839" s="19" t="s">
        <v>570</v>
      </c>
      <c r="D839" s="14">
        <v>424066578</v>
      </c>
      <c r="E839" s="15" t="s">
        <v>560</v>
      </c>
      <c r="F839" s="16">
        <v>3000</v>
      </c>
      <c r="G839" s="16">
        <v>3000</v>
      </c>
      <c r="H839" s="17">
        <v>2021</v>
      </c>
      <c r="I839" s="17">
        <v>2022</v>
      </c>
    </row>
    <row r="840" spans="1:9" s="2" customFormat="1" ht="45.75" customHeight="1" x14ac:dyDescent="0.2">
      <c r="A840" s="13" t="s">
        <v>109</v>
      </c>
      <c r="B840" s="13" t="s">
        <v>1436</v>
      </c>
      <c r="C840" s="20" t="s">
        <v>727</v>
      </c>
      <c r="D840" s="14">
        <v>894582203</v>
      </c>
      <c r="E840" s="15" t="s">
        <v>560</v>
      </c>
      <c r="F840" s="16">
        <v>3000</v>
      </c>
      <c r="G840" s="16">
        <v>3000</v>
      </c>
      <c r="H840" s="17">
        <v>2021</v>
      </c>
      <c r="I840" s="17">
        <v>2022</v>
      </c>
    </row>
    <row r="841" spans="1:9" ht="45.75" customHeight="1" x14ac:dyDescent="0.2">
      <c r="A841" s="13" t="s">
        <v>109</v>
      </c>
      <c r="B841" s="13" t="s">
        <v>1436</v>
      </c>
      <c r="C841" s="19" t="s">
        <v>571</v>
      </c>
      <c r="D841" s="14">
        <v>449403374</v>
      </c>
      <c r="E841" s="15" t="s">
        <v>560</v>
      </c>
      <c r="F841" s="16">
        <v>1000</v>
      </c>
      <c r="G841" s="16">
        <v>1000</v>
      </c>
      <c r="H841" s="17">
        <v>2021</v>
      </c>
      <c r="I841" s="17">
        <v>2022</v>
      </c>
    </row>
    <row r="842" spans="1:9" s="2" customFormat="1" ht="45.75" customHeight="1" x14ac:dyDescent="0.2">
      <c r="A842" s="13" t="s">
        <v>109</v>
      </c>
      <c r="B842" s="13" t="s">
        <v>1436</v>
      </c>
      <c r="C842" s="19" t="s">
        <v>572</v>
      </c>
      <c r="D842" s="14">
        <v>502772675</v>
      </c>
      <c r="E842" s="15" t="s">
        <v>560</v>
      </c>
      <c r="F842" s="16">
        <v>2500</v>
      </c>
      <c r="G842" s="16">
        <v>2500</v>
      </c>
      <c r="H842" s="17">
        <v>2021</v>
      </c>
      <c r="I842" s="17">
        <v>2022</v>
      </c>
    </row>
    <row r="843" spans="1:9" s="2" customFormat="1" ht="45.75" customHeight="1" x14ac:dyDescent="0.2">
      <c r="A843" s="13" t="s">
        <v>109</v>
      </c>
      <c r="B843" s="13" t="s">
        <v>1436</v>
      </c>
      <c r="C843" s="20" t="s">
        <v>573</v>
      </c>
      <c r="D843" s="14">
        <v>845405280</v>
      </c>
      <c r="E843" s="15" t="s">
        <v>560</v>
      </c>
      <c r="F843" s="16">
        <v>3000</v>
      </c>
      <c r="G843" s="16">
        <v>3000</v>
      </c>
      <c r="H843" s="17">
        <v>2021</v>
      </c>
      <c r="I843" s="17">
        <v>2022</v>
      </c>
    </row>
    <row r="844" spans="1:9" s="2" customFormat="1" ht="45.75" customHeight="1" x14ac:dyDescent="0.2">
      <c r="A844" s="13" t="s">
        <v>109</v>
      </c>
      <c r="B844" s="13" t="s">
        <v>1436</v>
      </c>
      <c r="C844" s="19" t="s">
        <v>574</v>
      </c>
      <c r="D844" s="14">
        <v>408047722</v>
      </c>
      <c r="E844" s="15" t="s">
        <v>560</v>
      </c>
      <c r="F844" s="16">
        <v>1000</v>
      </c>
      <c r="G844" s="16">
        <v>1000</v>
      </c>
      <c r="H844" s="17">
        <v>2021</v>
      </c>
      <c r="I844" s="17">
        <v>2022</v>
      </c>
    </row>
    <row r="845" spans="1:9" s="2" customFormat="1" ht="45.75" customHeight="1" x14ac:dyDescent="0.2">
      <c r="A845" s="13" t="s">
        <v>109</v>
      </c>
      <c r="B845" s="13" t="s">
        <v>1436</v>
      </c>
      <c r="C845" s="20" t="s">
        <v>575</v>
      </c>
      <c r="D845" s="14">
        <v>447445261</v>
      </c>
      <c r="E845" s="15" t="s">
        <v>560</v>
      </c>
      <c r="F845" s="16">
        <v>3500</v>
      </c>
      <c r="G845" s="16">
        <v>3500</v>
      </c>
      <c r="H845" s="17">
        <v>2021</v>
      </c>
      <c r="I845" s="17">
        <v>2022</v>
      </c>
    </row>
    <row r="846" spans="1:9" s="2" customFormat="1" ht="45.75" customHeight="1" x14ac:dyDescent="0.2">
      <c r="A846" s="13" t="s">
        <v>109</v>
      </c>
      <c r="B846" s="13" t="s">
        <v>1436</v>
      </c>
      <c r="C846" s="19" t="s">
        <v>576</v>
      </c>
      <c r="D846" s="14">
        <v>457761608</v>
      </c>
      <c r="E846" s="15" t="s">
        <v>560</v>
      </c>
      <c r="F846" s="16">
        <v>4000</v>
      </c>
      <c r="G846" s="16">
        <v>4000</v>
      </c>
      <c r="H846" s="17">
        <v>2021</v>
      </c>
      <c r="I846" s="17">
        <v>2022</v>
      </c>
    </row>
    <row r="847" spans="1:9" s="2" customFormat="1" ht="45.75" customHeight="1" x14ac:dyDescent="0.2">
      <c r="A847" s="13" t="s">
        <v>109</v>
      </c>
      <c r="B847" s="13" t="s">
        <v>1436</v>
      </c>
      <c r="C847" s="20" t="s">
        <v>577</v>
      </c>
      <c r="D847" s="14"/>
      <c r="E847" s="15" t="s">
        <v>560</v>
      </c>
      <c r="F847" s="16">
        <v>3000</v>
      </c>
      <c r="G847" s="16">
        <v>3000</v>
      </c>
      <c r="H847" s="17">
        <v>2021</v>
      </c>
      <c r="I847" s="17">
        <v>2022</v>
      </c>
    </row>
    <row r="848" spans="1:9" s="2" customFormat="1" ht="45.75" customHeight="1" x14ac:dyDescent="0.2">
      <c r="A848" s="13" t="s">
        <v>109</v>
      </c>
      <c r="B848" s="13" t="s">
        <v>1436</v>
      </c>
      <c r="C848" s="20" t="s">
        <v>578</v>
      </c>
      <c r="D848" s="14"/>
      <c r="E848" s="15" t="s">
        <v>560</v>
      </c>
      <c r="F848" s="16">
        <v>1500</v>
      </c>
      <c r="G848" s="16">
        <v>1500</v>
      </c>
      <c r="H848" s="17">
        <v>2021</v>
      </c>
      <c r="I848" s="17">
        <v>2022</v>
      </c>
    </row>
    <row r="849" spans="1:9" s="2" customFormat="1" ht="45.75" customHeight="1" x14ac:dyDescent="0.2">
      <c r="A849" s="13" t="s">
        <v>109</v>
      </c>
      <c r="B849" s="13" t="s">
        <v>1436</v>
      </c>
      <c r="C849" s="22" t="s">
        <v>314</v>
      </c>
      <c r="D849" s="14">
        <v>885055219</v>
      </c>
      <c r="E849" s="15" t="s">
        <v>363</v>
      </c>
      <c r="F849" s="16">
        <v>3000</v>
      </c>
      <c r="G849" s="16">
        <v>3000</v>
      </c>
      <c r="H849" s="17">
        <v>2021</v>
      </c>
      <c r="I849" s="17">
        <v>2022</v>
      </c>
    </row>
    <row r="850" spans="1:9" s="2" customFormat="1" ht="45.75" customHeight="1" x14ac:dyDescent="0.2">
      <c r="A850" s="13" t="s">
        <v>109</v>
      </c>
      <c r="B850" s="13" t="s">
        <v>1436</v>
      </c>
      <c r="C850" s="13" t="s">
        <v>177</v>
      </c>
      <c r="D850" s="14">
        <v>429412466</v>
      </c>
      <c r="E850" s="15" t="s">
        <v>260</v>
      </c>
      <c r="F850" s="16">
        <v>9000</v>
      </c>
      <c r="G850" s="16">
        <v>9000</v>
      </c>
      <c r="H850" s="17">
        <v>2021</v>
      </c>
      <c r="I850" s="17">
        <v>2022</v>
      </c>
    </row>
    <row r="851" spans="1:9" s="2" customFormat="1" ht="45.75" customHeight="1" x14ac:dyDescent="0.2">
      <c r="A851" s="13" t="s">
        <v>109</v>
      </c>
      <c r="B851" s="13" t="s">
        <v>1436</v>
      </c>
      <c r="C851" s="22" t="s">
        <v>159</v>
      </c>
      <c r="D851" s="14">
        <v>567631528</v>
      </c>
      <c r="E851" s="15" t="s">
        <v>364</v>
      </c>
      <c r="F851" s="16">
        <v>3000</v>
      </c>
      <c r="G851" s="16">
        <v>3000</v>
      </c>
      <c r="H851" s="17">
        <v>2021</v>
      </c>
      <c r="I851" s="17">
        <v>2022</v>
      </c>
    </row>
    <row r="852" spans="1:9" s="2" customFormat="1" ht="45.75" customHeight="1" x14ac:dyDescent="0.2">
      <c r="A852" s="13" t="s">
        <v>109</v>
      </c>
      <c r="B852" s="13" t="s">
        <v>1436</v>
      </c>
      <c r="C852" s="22" t="s">
        <v>365</v>
      </c>
      <c r="D852" s="14">
        <v>460782266</v>
      </c>
      <c r="E852" s="15" t="s">
        <v>260</v>
      </c>
      <c r="F852" s="16">
        <v>500</v>
      </c>
      <c r="G852" s="16">
        <v>500</v>
      </c>
      <c r="H852" s="17">
        <v>2021</v>
      </c>
      <c r="I852" s="17">
        <v>2022</v>
      </c>
    </row>
    <row r="853" spans="1:9" s="2" customFormat="1" ht="45.75" customHeight="1" x14ac:dyDescent="0.2">
      <c r="A853" s="13" t="s">
        <v>109</v>
      </c>
      <c r="B853" s="13" t="s">
        <v>1436</v>
      </c>
      <c r="C853" s="22" t="s">
        <v>317</v>
      </c>
      <c r="D853" s="14">
        <v>847528095</v>
      </c>
      <c r="E853" s="15" t="s">
        <v>260</v>
      </c>
      <c r="F853" s="16">
        <v>1000</v>
      </c>
      <c r="G853" s="16">
        <v>1000</v>
      </c>
      <c r="H853" s="17">
        <v>2021</v>
      </c>
      <c r="I853" s="17">
        <v>2022</v>
      </c>
    </row>
    <row r="854" spans="1:9" s="2" customFormat="1" ht="45.75" customHeight="1" x14ac:dyDescent="0.2">
      <c r="A854" s="13" t="s">
        <v>109</v>
      </c>
      <c r="B854" s="13" t="s">
        <v>1436</v>
      </c>
      <c r="C854" s="22" t="s">
        <v>366</v>
      </c>
      <c r="D854" s="14">
        <v>457705188</v>
      </c>
      <c r="E854" s="15" t="s">
        <v>260</v>
      </c>
      <c r="F854" s="16">
        <v>2500</v>
      </c>
      <c r="G854" s="16">
        <v>2500</v>
      </c>
      <c r="H854" s="17">
        <v>2021</v>
      </c>
      <c r="I854" s="17">
        <v>2022</v>
      </c>
    </row>
    <row r="855" spans="1:9" s="2" customFormat="1" ht="52.5" customHeight="1" x14ac:dyDescent="0.2">
      <c r="A855" s="13" t="s">
        <v>109</v>
      </c>
      <c r="B855" s="13" t="s">
        <v>1436</v>
      </c>
      <c r="C855" s="22" t="s">
        <v>489</v>
      </c>
      <c r="D855" s="14">
        <v>443265452</v>
      </c>
      <c r="E855" s="15" t="s">
        <v>368</v>
      </c>
      <c r="F855" s="16">
        <v>40000</v>
      </c>
      <c r="G855" s="16">
        <v>40000</v>
      </c>
      <c r="H855" s="17">
        <v>2021</v>
      </c>
      <c r="I855" s="17">
        <v>2022</v>
      </c>
    </row>
    <row r="856" spans="1:9" s="2" customFormat="1" ht="75.75" customHeight="1" x14ac:dyDescent="0.2">
      <c r="A856" s="13" t="s">
        <v>109</v>
      </c>
      <c r="B856" s="13" t="s">
        <v>1436</v>
      </c>
      <c r="C856" s="13" t="s">
        <v>489</v>
      </c>
      <c r="D856" s="14">
        <v>443265452</v>
      </c>
      <c r="E856" s="15" t="s">
        <v>436</v>
      </c>
      <c r="F856" s="16">
        <v>5000</v>
      </c>
      <c r="G856" s="16">
        <v>5000</v>
      </c>
      <c r="H856" s="17">
        <v>2021</v>
      </c>
      <c r="I856" s="17">
        <v>2022</v>
      </c>
    </row>
    <row r="857" spans="1:9" s="2" customFormat="1" ht="44.25" customHeight="1" x14ac:dyDescent="0.2">
      <c r="A857" s="13" t="s">
        <v>109</v>
      </c>
      <c r="B857" s="13" t="s">
        <v>1436</v>
      </c>
      <c r="C857" s="13" t="s">
        <v>489</v>
      </c>
      <c r="D857" s="14">
        <v>443265452</v>
      </c>
      <c r="E857" s="15" t="s">
        <v>520</v>
      </c>
      <c r="F857" s="16">
        <v>50000</v>
      </c>
      <c r="G857" s="16">
        <v>50000</v>
      </c>
      <c r="H857" s="17">
        <v>2021</v>
      </c>
      <c r="I857" s="17">
        <v>2022</v>
      </c>
    </row>
    <row r="858" spans="1:9" s="2" customFormat="1" ht="72" customHeight="1" x14ac:dyDescent="0.2">
      <c r="A858" s="13" t="s">
        <v>109</v>
      </c>
      <c r="B858" s="13" t="s">
        <v>1436</v>
      </c>
      <c r="C858" s="13" t="s">
        <v>489</v>
      </c>
      <c r="D858" s="14">
        <v>443265452</v>
      </c>
      <c r="E858" s="15" t="s">
        <v>529</v>
      </c>
      <c r="F858" s="16">
        <v>60000</v>
      </c>
      <c r="G858" s="16">
        <v>60000</v>
      </c>
      <c r="H858" s="17">
        <v>2021</v>
      </c>
      <c r="I858" s="17">
        <v>2022</v>
      </c>
    </row>
    <row r="859" spans="1:9" s="2" customFormat="1" ht="48.75" customHeight="1" x14ac:dyDescent="0.2">
      <c r="A859" s="13" t="s">
        <v>109</v>
      </c>
      <c r="B859" s="13" t="s">
        <v>1436</v>
      </c>
      <c r="C859" s="22" t="s">
        <v>369</v>
      </c>
      <c r="D859" s="14">
        <v>473927251</v>
      </c>
      <c r="E859" s="15" t="s">
        <v>260</v>
      </c>
      <c r="F859" s="16">
        <v>2000</v>
      </c>
      <c r="G859" s="16">
        <v>2000</v>
      </c>
      <c r="H859" s="17">
        <v>2021</v>
      </c>
      <c r="I859" s="17">
        <v>2022</v>
      </c>
    </row>
    <row r="860" spans="1:9" s="2" customFormat="1" ht="44.25" customHeight="1" x14ac:dyDescent="0.2">
      <c r="A860" s="13" t="s">
        <v>109</v>
      </c>
      <c r="B860" s="13" t="s">
        <v>1436</v>
      </c>
      <c r="C860" s="13" t="s">
        <v>496</v>
      </c>
      <c r="D860" s="14">
        <v>425408445</v>
      </c>
      <c r="E860" s="15" t="s">
        <v>260</v>
      </c>
      <c r="F860" s="16">
        <v>1500</v>
      </c>
      <c r="G860" s="16">
        <v>1500</v>
      </c>
      <c r="H860" s="17">
        <v>2021</v>
      </c>
      <c r="I860" s="17">
        <v>2022</v>
      </c>
    </row>
    <row r="861" spans="1:9" s="2" customFormat="1" ht="45" customHeight="1" x14ac:dyDescent="0.2">
      <c r="A861" s="13" t="s">
        <v>109</v>
      </c>
      <c r="B861" s="13" t="s">
        <v>1436</v>
      </c>
      <c r="C861" s="22" t="s">
        <v>122</v>
      </c>
      <c r="D861" s="14">
        <v>406613706</v>
      </c>
      <c r="E861" s="15" t="s">
        <v>260</v>
      </c>
      <c r="F861" s="16">
        <v>7500</v>
      </c>
      <c r="G861" s="16">
        <v>7500</v>
      </c>
      <c r="H861" s="17">
        <v>2021</v>
      </c>
      <c r="I861" s="17">
        <v>2022</v>
      </c>
    </row>
    <row r="862" spans="1:9" s="2" customFormat="1" ht="51" x14ac:dyDescent="0.2">
      <c r="A862" s="13" t="s">
        <v>109</v>
      </c>
      <c r="B862" s="13" t="s">
        <v>1436</v>
      </c>
      <c r="C862" s="22" t="s">
        <v>498</v>
      </c>
      <c r="D862" s="14">
        <v>407571630</v>
      </c>
      <c r="E862" s="15" t="s">
        <v>533</v>
      </c>
      <c r="F862" s="16">
        <v>8000</v>
      </c>
      <c r="G862" s="16">
        <v>8000</v>
      </c>
      <c r="H862" s="17">
        <v>2021</v>
      </c>
      <c r="I862" s="17">
        <v>2022</v>
      </c>
    </row>
    <row r="863" spans="1:9" s="2" customFormat="1" ht="51" x14ac:dyDescent="0.2">
      <c r="A863" s="13" t="s">
        <v>109</v>
      </c>
      <c r="B863" s="13" t="s">
        <v>1436</v>
      </c>
      <c r="C863" s="22" t="s">
        <v>485</v>
      </c>
      <c r="D863" s="14">
        <v>457816640</v>
      </c>
      <c r="E863" s="15" t="s">
        <v>370</v>
      </c>
      <c r="F863" s="16">
        <v>10000</v>
      </c>
      <c r="G863" s="16">
        <v>10000</v>
      </c>
      <c r="H863" s="17">
        <v>2021</v>
      </c>
      <c r="I863" s="17">
        <v>2022</v>
      </c>
    </row>
    <row r="864" spans="1:9" s="2" customFormat="1" ht="48.75" customHeight="1" x14ac:dyDescent="0.2">
      <c r="A864" s="13" t="s">
        <v>109</v>
      </c>
      <c r="B864" s="13" t="s">
        <v>1436</v>
      </c>
      <c r="C864" s="22" t="s">
        <v>117</v>
      </c>
      <c r="D864" s="14">
        <v>428677543</v>
      </c>
      <c r="E864" s="15" t="s">
        <v>260</v>
      </c>
      <c r="F864" s="16">
        <v>4000</v>
      </c>
      <c r="G864" s="16">
        <v>4000</v>
      </c>
      <c r="H864" s="17">
        <v>2021</v>
      </c>
      <c r="I864" s="17">
        <v>2022</v>
      </c>
    </row>
    <row r="865" spans="1:9" s="2" customFormat="1" ht="47.25" customHeight="1" x14ac:dyDescent="0.2">
      <c r="A865" s="13" t="s">
        <v>109</v>
      </c>
      <c r="B865" s="13" t="s">
        <v>1436</v>
      </c>
      <c r="C865" s="22" t="s">
        <v>1012</v>
      </c>
      <c r="D865" s="14">
        <v>438214029</v>
      </c>
      <c r="E865" s="15" t="s">
        <v>372</v>
      </c>
      <c r="F865" s="16">
        <v>6000</v>
      </c>
      <c r="G865" s="16">
        <v>6000</v>
      </c>
      <c r="H865" s="17">
        <v>2021</v>
      </c>
      <c r="I865" s="17">
        <v>2022</v>
      </c>
    </row>
    <row r="866" spans="1:9" s="2" customFormat="1" ht="47.25" customHeight="1" x14ac:dyDescent="0.2">
      <c r="A866" s="13" t="s">
        <v>109</v>
      </c>
      <c r="B866" s="13" t="s">
        <v>1436</v>
      </c>
      <c r="C866" s="26" t="s">
        <v>373</v>
      </c>
      <c r="D866" s="14">
        <v>540968010</v>
      </c>
      <c r="E866" s="15" t="s">
        <v>260</v>
      </c>
      <c r="F866" s="16">
        <v>3000</v>
      </c>
      <c r="G866" s="16">
        <v>3000</v>
      </c>
      <c r="H866" s="17">
        <v>2021</v>
      </c>
      <c r="I866" s="17">
        <v>2022</v>
      </c>
    </row>
    <row r="867" spans="1:9" s="2" customFormat="1" ht="47.25" customHeight="1" x14ac:dyDescent="0.2">
      <c r="A867" s="13" t="s">
        <v>109</v>
      </c>
      <c r="B867" s="13" t="s">
        <v>1436</v>
      </c>
      <c r="C867" s="22" t="s">
        <v>118</v>
      </c>
      <c r="D867" s="14">
        <v>474996924</v>
      </c>
      <c r="E867" s="15" t="s">
        <v>374</v>
      </c>
      <c r="F867" s="16">
        <v>4000</v>
      </c>
      <c r="G867" s="16">
        <v>4000</v>
      </c>
      <c r="H867" s="17">
        <v>2021</v>
      </c>
      <c r="I867" s="17">
        <v>2022</v>
      </c>
    </row>
    <row r="868" spans="1:9" s="2" customFormat="1" ht="42.75" customHeight="1" x14ac:dyDescent="0.2">
      <c r="A868" s="13" t="s">
        <v>109</v>
      </c>
      <c r="B868" s="13" t="s">
        <v>1436</v>
      </c>
      <c r="C868" s="22" t="s">
        <v>375</v>
      </c>
      <c r="D868" s="14">
        <v>407918751</v>
      </c>
      <c r="E868" s="15" t="s">
        <v>376</v>
      </c>
      <c r="F868" s="16">
        <v>2500</v>
      </c>
      <c r="G868" s="16">
        <v>2500</v>
      </c>
      <c r="H868" s="17">
        <v>2021</v>
      </c>
      <c r="I868" s="17">
        <v>2022</v>
      </c>
    </row>
    <row r="869" spans="1:9" s="2" customFormat="1" ht="42.75" customHeight="1" x14ac:dyDescent="0.2">
      <c r="A869" s="13" t="s">
        <v>109</v>
      </c>
      <c r="B869" s="13" t="s">
        <v>1436</v>
      </c>
      <c r="C869" s="22" t="s">
        <v>157</v>
      </c>
      <c r="D869" s="14">
        <v>671708073</v>
      </c>
      <c r="E869" s="15" t="s">
        <v>180</v>
      </c>
      <c r="F869" s="16">
        <v>20000</v>
      </c>
      <c r="G869" s="16">
        <v>20000</v>
      </c>
      <c r="H869" s="17">
        <v>2021</v>
      </c>
      <c r="I869" s="17">
        <v>2022</v>
      </c>
    </row>
    <row r="870" spans="1:9" s="2" customFormat="1" ht="42.75" customHeight="1" x14ac:dyDescent="0.2">
      <c r="A870" s="13" t="s">
        <v>109</v>
      </c>
      <c r="B870" s="13" t="s">
        <v>1436</v>
      </c>
      <c r="C870" s="22" t="s">
        <v>119</v>
      </c>
      <c r="D870" s="14">
        <v>407200159</v>
      </c>
      <c r="E870" s="15" t="s">
        <v>260</v>
      </c>
      <c r="F870" s="16">
        <v>5000</v>
      </c>
      <c r="G870" s="16">
        <v>5000</v>
      </c>
      <c r="H870" s="17">
        <v>2021</v>
      </c>
      <c r="I870" s="17">
        <v>2022</v>
      </c>
    </row>
    <row r="871" spans="1:9" s="2" customFormat="1" ht="42.75" customHeight="1" x14ac:dyDescent="0.2">
      <c r="A871" s="13" t="s">
        <v>109</v>
      </c>
      <c r="B871" s="13" t="s">
        <v>1436</v>
      </c>
      <c r="C871" s="13" t="s">
        <v>110</v>
      </c>
      <c r="D871" s="14">
        <v>417534817</v>
      </c>
      <c r="E871" s="15" t="s">
        <v>260</v>
      </c>
      <c r="F871" s="16">
        <v>943895</v>
      </c>
      <c r="G871" s="16">
        <v>943895</v>
      </c>
      <c r="H871" s="17">
        <v>2021</v>
      </c>
      <c r="I871" s="17">
        <v>2022</v>
      </c>
    </row>
    <row r="872" spans="1:9" s="2" customFormat="1" ht="42.75" customHeight="1" x14ac:dyDescent="0.2">
      <c r="A872" s="13" t="s">
        <v>109</v>
      </c>
      <c r="B872" s="13" t="s">
        <v>1436</v>
      </c>
      <c r="C872" s="13" t="s">
        <v>111</v>
      </c>
      <c r="D872" s="14">
        <v>446277303</v>
      </c>
      <c r="E872" s="15" t="s">
        <v>260</v>
      </c>
      <c r="F872" s="16">
        <v>80000</v>
      </c>
      <c r="G872" s="16">
        <v>80000</v>
      </c>
      <c r="H872" s="17">
        <v>2021</v>
      </c>
      <c r="I872" s="17">
        <v>2022</v>
      </c>
    </row>
    <row r="873" spans="1:9" s="2" customFormat="1" ht="42.75" customHeight="1" x14ac:dyDescent="0.2">
      <c r="A873" s="13" t="s">
        <v>109</v>
      </c>
      <c r="B873" s="13" t="s">
        <v>1436</v>
      </c>
      <c r="C873" s="22" t="s">
        <v>195</v>
      </c>
      <c r="D873" s="14">
        <v>677832832</v>
      </c>
      <c r="E873" s="15" t="s">
        <v>437</v>
      </c>
      <c r="F873" s="16">
        <v>5000</v>
      </c>
      <c r="G873" s="16">
        <v>5000</v>
      </c>
      <c r="H873" s="17">
        <v>2021</v>
      </c>
      <c r="I873" s="17">
        <v>2022</v>
      </c>
    </row>
    <row r="874" spans="1:9" s="2" customFormat="1" ht="42" customHeight="1" x14ac:dyDescent="0.2">
      <c r="A874" s="13" t="s">
        <v>109</v>
      </c>
      <c r="B874" s="13" t="s">
        <v>1436</v>
      </c>
      <c r="C874" s="22" t="s">
        <v>284</v>
      </c>
      <c r="D874" s="14">
        <v>807489168</v>
      </c>
      <c r="E874" s="15" t="s">
        <v>260</v>
      </c>
      <c r="F874" s="16">
        <v>6000</v>
      </c>
      <c r="G874" s="16">
        <v>6000</v>
      </c>
      <c r="H874" s="17">
        <v>2021</v>
      </c>
      <c r="I874" s="17">
        <v>2022</v>
      </c>
    </row>
    <row r="875" spans="1:9" s="2" customFormat="1" ht="42" customHeight="1" x14ac:dyDescent="0.2">
      <c r="A875" s="13" t="s">
        <v>109</v>
      </c>
      <c r="B875" s="13" t="s">
        <v>1436</v>
      </c>
      <c r="C875" s="22" t="s">
        <v>120</v>
      </c>
      <c r="D875" s="14">
        <v>458811879</v>
      </c>
      <c r="E875" s="15" t="s">
        <v>260</v>
      </c>
      <c r="F875" s="16">
        <v>11500</v>
      </c>
      <c r="G875" s="16">
        <v>11500</v>
      </c>
      <c r="H875" s="17">
        <v>2021</v>
      </c>
      <c r="I875" s="17">
        <v>2022</v>
      </c>
    </row>
    <row r="876" spans="1:9" s="2" customFormat="1" ht="42" customHeight="1" x14ac:dyDescent="0.2">
      <c r="A876" s="13" t="s">
        <v>109</v>
      </c>
      <c r="B876" s="13" t="s">
        <v>1436</v>
      </c>
      <c r="C876" s="22" t="s">
        <v>377</v>
      </c>
      <c r="D876" s="14">
        <v>445286220</v>
      </c>
      <c r="E876" s="15" t="s">
        <v>378</v>
      </c>
      <c r="F876" s="16">
        <v>10270</v>
      </c>
      <c r="G876" s="16">
        <v>10270</v>
      </c>
      <c r="H876" s="17">
        <v>2021</v>
      </c>
      <c r="I876" s="17">
        <v>2022</v>
      </c>
    </row>
    <row r="877" spans="1:9" s="2" customFormat="1" ht="42" customHeight="1" x14ac:dyDescent="0.2">
      <c r="A877" s="13" t="s">
        <v>109</v>
      </c>
      <c r="B877" s="13" t="s">
        <v>1436</v>
      </c>
      <c r="C877" s="22" t="s">
        <v>27</v>
      </c>
      <c r="D877" s="14"/>
      <c r="E877" s="15" t="s">
        <v>260</v>
      </c>
      <c r="F877" s="16">
        <v>500</v>
      </c>
      <c r="G877" s="16">
        <v>500</v>
      </c>
      <c r="H877" s="17">
        <v>2021</v>
      </c>
      <c r="I877" s="17">
        <v>2022</v>
      </c>
    </row>
    <row r="878" spans="1:9" s="2" customFormat="1" ht="42" customHeight="1" x14ac:dyDescent="0.2">
      <c r="A878" s="13" t="s">
        <v>109</v>
      </c>
      <c r="B878" s="13" t="s">
        <v>1436</v>
      </c>
      <c r="C878" s="22" t="s">
        <v>121</v>
      </c>
      <c r="D878" s="14">
        <v>440783737</v>
      </c>
      <c r="E878" s="15" t="s">
        <v>260</v>
      </c>
      <c r="F878" s="16">
        <v>5000</v>
      </c>
      <c r="G878" s="16">
        <v>5000</v>
      </c>
      <c r="H878" s="17">
        <v>2021</v>
      </c>
      <c r="I878" s="17">
        <v>2022</v>
      </c>
    </row>
    <row r="879" spans="1:9" s="2" customFormat="1" ht="42" customHeight="1" x14ac:dyDescent="0.2">
      <c r="A879" s="13" t="s">
        <v>109</v>
      </c>
      <c r="B879" s="13" t="s">
        <v>1436</v>
      </c>
      <c r="C879" s="22" t="s">
        <v>116</v>
      </c>
      <c r="D879" s="14">
        <v>867111308</v>
      </c>
      <c r="E879" s="15" t="s">
        <v>260</v>
      </c>
      <c r="F879" s="16">
        <v>7000</v>
      </c>
      <c r="G879" s="16">
        <v>7000</v>
      </c>
      <c r="H879" s="17">
        <v>2021</v>
      </c>
      <c r="I879" s="17">
        <v>2022</v>
      </c>
    </row>
    <row r="880" spans="1:9" s="2" customFormat="1" ht="45.75" customHeight="1" x14ac:dyDescent="0.2">
      <c r="A880" s="13" t="s">
        <v>109</v>
      </c>
      <c r="B880" s="13" t="s">
        <v>1436</v>
      </c>
      <c r="C880" s="22" t="s">
        <v>379</v>
      </c>
      <c r="D880" s="14">
        <v>879912437</v>
      </c>
      <c r="E880" s="15" t="s">
        <v>260</v>
      </c>
      <c r="F880" s="16">
        <v>500</v>
      </c>
      <c r="G880" s="16">
        <v>500</v>
      </c>
      <c r="H880" s="17">
        <v>2021</v>
      </c>
      <c r="I880" s="17">
        <v>2022</v>
      </c>
    </row>
    <row r="881" spans="1:9" s="2" customFormat="1" ht="62.25" customHeight="1" x14ac:dyDescent="0.2">
      <c r="A881" s="13" t="s">
        <v>109</v>
      </c>
      <c r="B881" s="13" t="s">
        <v>1436</v>
      </c>
      <c r="C881" s="22" t="s">
        <v>161</v>
      </c>
      <c r="D881" s="14">
        <v>633504426</v>
      </c>
      <c r="E881" s="15" t="s">
        <v>536</v>
      </c>
      <c r="F881" s="16">
        <v>10000</v>
      </c>
      <c r="G881" s="16">
        <v>10000</v>
      </c>
      <c r="H881" s="17">
        <v>2021</v>
      </c>
      <c r="I881" s="17">
        <v>2022</v>
      </c>
    </row>
    <row r="882" spans="1:9" s="2" customFormat="1" ht="46.5" customHeight="1" x14ac:dyDescent="0.2">
      <c r="A882" s="13" t="s">
        <v>109</v>
      </c>
      <c r="B882" s="13" t="s">
        <v>1436</v>
      </c>
      <c r="C882" s="22" t="s">
        <v>334</v>
      </c>
      <c r="D882" s="14">
        <v>542475171</v>
      </c>
      <c r="E882" s="15" t="s">
        <v>335</v>
      </c>
      <c r="F882" s="16">
        <v>3000</v>
      </c>
      <c r="G882" s="16">
        <v>3000</v>
      </c>
      <c r="H882" s="17">
        <v>2021</v>
      </c>
      <c r="I882" s="17">
        <v>2022</v>
      </c>
    </row>
    <row r="883" spans="1:9" s="2" customFormat="1" ht="46.5" customHeight="1" x14ac:dyDescent="0.2">
      <c r="A883" s="13" t="s">
        <v>109</v>
      </c>
      <c r="B883" s="13" t="s">
        <v>1436</v>
      </c>
      <c r="C883" s="22" t="s">
        <v>206</v>
      </c>
      <c r="D883" s="14">
        <v>897511702</v>
      </c>
      <c r="E883" s="15" t="s">
        <v>260</v>
      </c>
      <c r="F883" s="16">
        <v>5000</v>
      </c>
      <c r="G883" s="16">
        <v>5000</v>
      </c>
      <c r="H883" s="17">
        <v>2021</v>
      </c>
      <c r="I883" s="17">
        <v>2022</v>
      </c>
    </row>
    <row r="884" spans="1:9" s="2" customFormat="1" ht="46.5" customHeight="1" x14ac:dyDescent="0.2">
      <c r="A884" s="13" t="s">
        <v>109</v>
      </c>
      <c r="B884" s="13" t="s">
        <v>1436</v>
      </c>
      <c r="C884" s="22" t="s">
        <v>380</v>
      </c>
      <c r="D884" s="14">
        <v>859655075</v>
      </c>
      <c r="E884" s="15" t="s">
        <v>381</v>
      </c>
      <c r="F884" s="16">
        <v>4000</v>
      </c>
      <c r="G884" s="16">
        <v>4000</v>
      </c>
      <c r="H884" s="17">
        <v>2021</v>
      </c>
      <c r="I884" s="17">
        <v>2022</v>
      </c>
    </row>
    <row r="885" spans="1:9" s="2" customFormat="1" ht="46.5" customHeight="1" x14ac:dyDescent="0.2">
      <c r="A885" s="13" t="s">
        <v>109</v>
      </c>
      <c r="B885" s="13" t="s">
        <v>1436</v>
      </c>
      <c r="C885" s="22" t="s">
        <v>382</v>
      </c>
      <c r="D885" s="14">
        <v>562760346</v>
      </c>
      <c r="E885" s="15" t="s">
        <v>260</v>
      </c>
      <c r="F885" s="16">
        <v>5000</v>
      </c>
      <c r="G885" s="16">
        <v>5000</v>
      </c>
      <c r="H885" s="17">
        <v>2021</v>
      </c>
      <c r="I885" s="17">
        <v>2022</v>
      </c>
    </row>
    <row r="886" spans="1:9" s="2" customFormat="1" ht="46.5" customHeight="1" x14ac:dyDescent="0.2">
      <c r="A886" s="13" t="s">
        <v>109</v>
      </c>
      <c r="B886" s="13" t="s">
        <v>1436</v>
      </c>
      <c r="C886" s="13" t="s">
        <v>123</v>
      </c>
      <c r="D886" s="14">
        <v>437722594</v>
      </c>
      <c r="E886" s="15" t="s">
        <v>260</v>
      </c>
      <c r="F886" s="16">
        <v>5000</v>
      </c>
      <c r="G886" s="16">
        <v>5000</v>
      </c>
      <c r="H886" s="17">
        <v>2021</v>
      </c>
      <c r="I886" s="17">
        <v>2022</v>
      </c>
    </row>
    <row r="887" spans="1:9" s="2" customFormat="1" ht="46.5" customHeight="1" x14ac:dyDescent="0.2">
      <c r="A887" s="13" t="s">
        <v>109</v>
      </c>
      <c r="B887" s="13" t="s">
        <v>1436</v>
      </c>
      <c r="C887" s="22" t="s">
        <v>383</v>
      </c>
      <c r="D887" s="14">
        <v>475962172</v>
      </c>
      <c r="E887" s="15" t="s">
        <v>384</v>
      </c>
      <c r="F887" s="16">
        <v>2000</v>
      </c>
      <c r="G887" s="16">
        <v>2000</v>
      </c>
      <c r="H887" s="17">
        <v>2021</v>
      </c>
      <c r="I887" s="17">
        <v>2022</v>
      </c>
    </row>
    <row r="888" spans="1:9" s="2" customFormat="1" ht="46.5" customHeight="1" x14ac:dyDescent="0.2">
      <c r="A888" s="13" t="s">
        <v>109</v>
      </c>
      <c r="B888" s="13" t="s">
        <v>1436</v>
      </c>
      <c r="C888" s="22" t="s">
        <v>385</v>
      </c>
      <c r="D888" s="14">
        <v>459652514</v>
      </c>
      <c r="E888" s="15" t="s">
        <v>260</v>
      </c>
      <c r="F888" s="16">
        <v>12500</v>
      </c>
      <c r="G888" s="16">
        <v>12500</v>
      </c>
      <c r="H888" s="17">
        <v>2021</v>
      </c>
      <c r="I888" s="17">
        <v>2022</v>
      </c>
    </row>
    <row r="889" spans="1:9" s="2" customFormat="1" ht="51.75" customHeight="1" x14ac:dyDescent="0.2">
      <c r="A889" s="13" t="s">
        <v>109</v>
      </c>
      <c r="B889" s="13" t="s">
        <v>1436</v>
      </c>
      <c r="C889" s="22" t="s">
        <v>386</v>
      </c>
      <c r="D889" s="14">
        <v>862279718</v>
      </c>
      <c r="E889" s="15" t="s">
        <v>260</v>
      </c>
      <c r="F889" s="16">
        <v>2000</v>
      </c>
      <c r="G889" s="16">
        <v>2000</v>
      </c>
      <c r="H889" s="17">
        <v>2021</v>
      </c>
      <c r="I889" s="17">
        <v>2022</v>
      </c>
    </row>
    <row r="890" spans="1:9" s="2" customFormat="1" ht="84" customHeight="1" x14ac:dyDescent="0.2">
      <c r="A890" s="13" t="s">
        <v>109</v>
      </c>
      <c r="B890" s="13" t="s">
        <v>1436</v>
      </c>
      <c r="C890" s="22" t="s">
        <v>1100</v>
      </c>
      <c r="D890" s="14">
        <v>406655573</v>
      </c>
      <c r="E890" s="15" t="s">
        <v>265</v>
      </c>
      <c r="F890" s="16">
        <v>350000</v>
      </c>
      <c r="G890" s="16">
        <v>350000</v>
      </c>
      <c r="H890" s="17">
        <v>2021</v>
      </c>
      <c r="I890" s="17">
        <v>2022</v>
      </c>
    </row>
    <row r="891" spans="1:9" s="2" customFormat="1" ht="73.5" customHeight="1" x14ac:dyDescent="0.2">
      <c r="A891" s="13" t="s">
        <v>109</v>
      </c>
      <c r="B891" s="13" t="s">
        <v>1436</v>
      </c>
      <c r="C891" s="13" t="s">
        <v>31</v>
      </c>
      <c r="D891" s="14">
        <v>419261714</v>
      </c>
      <c r="E891" s="15" t="s">
        <v>438</v>
      </c>
      <c r="F891" s="16">
        <v>6000</v>
      </c>
      <c r="G891" s="16">
        <v>6000</v>
      </c>
      <c r="H891" s="17">
        <v>2021</v>
      </c>
      <c r="I891" s="17">
        <v>2022</v>
      </c>
    </row>
    <row r="892" spans="1:9" s="2" customFormat="1" ht="48.75" customHeight="1" x14ac:dyDescent="0.2">
      <c r="A892" s="13" t="s">
        <v>109</v>
      </c>
      <c r="B892" s="13" t="s">
        <v>1436</v>
      </c>
      <c r="C892" s="22" t="s">
        <v>113</v>
      </c>
      <c r="D892" s="14">
        <v>411599209</v>
      </c>
      <c r="E892" s="15" t="s">
        <v>260</v>
      </c>
      <c r="F892" s="16">
        <v>110000</v>
      </c>
      <c r="G892" s="16">
        <v>110000</v>
      </c>
      <c r="H892" s="17">
        <v>2021</v>
      </c>
      <c r="I892" s="17">
        <v>2022</v>
      </c>
    </row>
    <row r="893" spans="1:9" s="2" customFormat="1" ht="63" customHeight="1" x14ac:dyDescent="0.2">
      <c r="A893" s="13" t="s">
        <v>109</v>
      </c>
      <c r="B893" s="13" t="s">
        <v>1436</v>
      </c>
      <c r="C893" s="22" t="s">
        <v>124</v>
      </c>
      <c r="D893" s="14">
        <v>418837090</v>
      </c>
      <c r="E893" s="15" t="s">
        <v>387</v>
      </c>
      <c r="F893" s="16">
        <v>18000</v>
      </c>
      <c r="G893" s="16">
        <v>18000</v>
      </c>
      <c r="H893" s="17">
        <v>2021</v>
      </c>
      <c r="I893" s="17">
        <v>2022</v>
      </c>
    </row>
    <row r="894" spans="1:9" s="2" customFormat="1" ht="46.5" customHeight="1" x14ac:dyDescent="0.2">
      <c r="A894" s="13" t="s">
        <v>109</v>
      </c>
      <c r="B894" s="13" t="s">
        <v>1436</v>
      </c>
      <c r="C894" s="22" t="s">
        <v>114</v>
      </c>
      <c r="D894" s="14">
        <v>465072141</v>
      </c>
      <c r="E894" s="15" t="s">
        <v>260</v>
      </c>
      <c r="F894" s="16">
        <v>22000</v>
      </c>
      <c r="G894" s="16">
        <v>22000</v>
      </c>
      <c r="H894" s="17">
        <v>2021</v>
      </c>
      <c r="I894" s="17">
        <v>2022</v>
      </c>
    </row>
    <row r="895" spans="1:9" s="2" customFormat="1" ht="46.5" customHeight="1" x14ac:dyDescent="0.2">
      <c r="A895" s="13" t="s">
        <v>109</v>
      </c>
      <c r="B895" s="13" t="s">
        <v>1436</v>
      </c>
      <c r="C895" s="22" t="s">
        <v>388</v>
      </c>
      <c r="D895" s="14">
        <v>406495029</v>
      </c>
      <c r="E895" s="15" t="s">
        <v>260</v>
      </c>
      <c r="F895" s="16">
        <v>15000</v>
      </c>
      <c r="G895" s="16">
        <v>15000</v>
      </c>
      <c r="H895" s="17">
        <v>2021</v>
      </c>
      <c r="I895" s="17">
        <v>2022</v>
      </c>
    </row>
    <row r="896" spans="1:9" s="2" customFormat="1" ht="46.5" customHeight="1" x14ac:dyDescent="0.2">
      <c r="A896" s="13" t="s">
        <v>109</v>
      </c>
      <c r="B896" s="13" t="s">
        <v>1436</v>
      </c>
      <c r="C896" s="22" t="s">
        <v>211</v>
      </c>
      <c r="D896" s="14">
        <v>416242539</v>
      </c>
      <c r="E896" s="15" t="s">
        <v>260</v>
      </c>
      <c r="F896" s="16">
        <v>1176140</v>
      </c>
      <c r="G896" s="16">
        <v>1176140</v>
      </c>
      <c r="H896" s="17">
        <v>2021</v>
      </c>
      <c r="I896" s="17">
        <v>2022</v>
      </c>
    </row>
    <row r="897" spans="1:9" s="2" customFormat="1" ht="46.5" customHeight="1" x14ac:dyDescent="0.2">
      <c r="A897" s="13" t="s">
        <v>109</v>
      </c>
      <c r="B897" s="13" t="s">
        <v>1436</v>
      </c>
      <c r="C897" s="22" t="s">
        <v>339</v>
      </c>
      <c r="D897" s="14">
        <v>466196549</v>
      </c>
      <c r="E897" s="15" t="s">
        <v>340</v>
      </c>
      <c r="F897" s="16">
        <v>15000</v>
      </c>
      <c r="G897" s="16">
        <v>15000</v>
      </c>
      <c r="H897" s="17">
        <v>2021</v>
      </c>
      <c r="I897" s="17">
        <v>2022</v>
      </c>
    </row>
    <row r="898" spans="1:9" s="2" customFormat="1" ht="46.5" customHeight="1" x14ac:dyDescent="0.2">
      <c r="A898" s="13" t="s">
        <v>109</v>
      </c>
      <c r="B898" s="13" t="s">
        <v>1436</v>
      </c>
      <c r="C898" s="22" t="s">
        <v>339</v>
      </c>
      <c r="D898" s="14">
        <v>466196549</v>
      </c>
      <c r="E898" s="15" t="s">
        <v>389</v>
      </c>
      <c r="F898" s="16">
        <v>14000</v>
      </c>
      <c r="G898" s="16">
        <v>14000</v>
      </c>
      <c r="H898" s="17">
        <v>2021</v>
      </c>
      <c r="I898" s="17">
        <v>2022</v>
      </c>
    </row>
    <row r="899" spans="1:9" s="2" customFormat="1" ht="46.5" customHeight="1" x14ac:dyDescent="0.2">
      <c r="A899" s="13" t="s">
        <v>212</v>
      </c>
      <c r="B899" s="13" t="s">
        <v>1436</v>
      </c>
      <c r="C899" s="22" t="s">
        <v>513</v>
      </c>
      <c r="D899" s="14">
        <v>206492907</v>
      </c>
      <c r="E899" s="15" t="s">
        <v>260</v>
      </c>
      <c r="F899" s="16">
        <v>50000</v>
      </c>
      <c r="G899" s="16">
        <v>50000</v>
      </c>
      <c r="H899" s="17">
        <v>2021</v>
      </c>
      <c r="I899" s="17">
        <v>2022</v>
      </c>
    </row>
    <row r="900" spans="1:9" s="2" customFormat="1" ht="101.25" customHeight="1" x14ac:dyDescent="0.2">
      <c r="A900" s="13" t="s">
        <v>169</v>
      </c>
      <c r="B900" s="13" t="s">
        <v>1436</v>
      </c>
      <c r="C900" s="13" t="s">
        <v>509</v>
      </c>
      <c r="D900" s="14"/>
      <c r="E900" s="15" t="s">
        <v>224</v>
      </c>
      <c r="F900" s="16">
        <v>8000</v>
      </c>
      <c r="G900" s="16">
        <v>8000</v>
      </c>
      <c r="H900" s="17">
        <v>2021</v>
      </c>
      <c r="I900" s="17">
        <v>2022</v>
      </c>
    </row>
    <row r="901" spans="1:9" s="2" customFormat="1" ht="42" customHeight="1" x14ac:dyDescent="0.2">
      <c r="A901" s="13" t="s">
        <v>218</v>
      </c>
      <c r="B901" s="13" t="s">
        <v>1436</v>
      </c>
      <c r="C901" s="20" t="s">
        <v>882</v>
      </c>
      <c r="D901" s="14">
        <v>863113423</v>
      </c>
      <c r="E901" s="15" t="s">
        <v>260</v>
      </c>
      <c r="F901" s="16">
        <v>4950</v>
      </c>
      <c r="G901" s="16">
        <v>4950</v>
      </c>
      <c r="H901" s="17">
        <v>2021</v>
      </c>
      <c r="I901" s="17">
        <v>2022</v>
      </c>
    </row>
    <row r="902" spans="1:9" s="2" customFormat="1" ht="46.5" customHeight="1" x14ac:dyDescent="0.2">
      <c r="A902" s="13" t="s">
        <v>218</v>
      </c>
      <c r="B902" s="13" t="s">
        <v>1436</v>
      </c>
      <c r="C902" s="20" t="s">
        <v>618</v>
      </c>
      <c r="D902" s="14">
        <v>896755397</v>
      </c>
      <c r="E902" s="15" t="s">
        <v>260</v>
      </c>
      <c r="F902" s="16">
        <v>6000</v>
      </c>
      <c r="G902" s="16">
        <v>6000</v>
      </c>
      <c r="H902" s="17">
        <v>2021</v>
      </c>
      <c r="I902" s="17">
        <v>2022</v>
      </c>
    </row>
    <row r="903" spans="1:9" s="2" customFormat="1" ht="46.5" customHeight="1" x14ac:dyDescent="0.2">
      <c r="A903" s="13" t="s">
        <v>218</v>
      </c>
      <c r="B903" s="13" t="s">
        <v>1436</v>
      </c>
      <c r="C903" s="19" t="s">
        <v>876</v>
      </c>
      <c r="D903" s="14">
        <v>409835193</v>
      </c>
      <c r="E903" s="15" t="s">
        <v>260</v>
      </c>
      <c r="F903" s="16">
        <v>10000</v>
      </c>
      <c r="G903" s="16">
        <v>10000</v>
      </c>
      <c r="H903" s="17">
        <v>2021</v>
      </c>
      <c r="I903" s="17">
        <v>2022</v>
      </c>
    </row>
    <row r="904" spans="1:9" s="2" customFormat="1" ht="46.5" customHeight="1" x14ac:dyDescent="0.2">
      <c r="A904" s="13" t="s">
        <v>218</v>
      </c>
      <c r="B904" s="13" t="s">
        <v>1436</v>
      </c>
      <c r="C904" s="19" t="s">
        <v>883</v>
      </c>
      <c r="D904" s="14">
        <v>500692620</v>
      </c>
      <c r="E904" s="15" t="s">
        <v>260</v>
      </c>
      <c r="F904" s="16">
        <v>15000</v>
      </c>
      <c r="G904" s="16">
        <v>15000</v>
      </c>
      <c r="H904" s="17">
        <v>2021</v>
      </c>
      <c r="I904" s="17">
        <v>2022</v>
      </c>
    </row>
    <row r="905" spans="1:9" s="2" customFormat="1" ht="46.5" customHeight="1" x14ac:dyDescent="0.2">
      <c r="A905" s="13" t="s">
        <v>218</v>
      </c>
      <c r="B905" s="13" t="s">
        <v>1436</v>
      </c>
      <c r="C905" s="19" t="s">
        <v>884</v>
      </c>
      <c r="D905" s="14">
        <v>419052272</v>
      </c>
      <c r="E905" s="15" t="s">
        <v>260</v>
      </c>
      <c r="F905" s="16">
        <v>2500</v>
      </c>
      <c r="G905" s="16">
        <v>2500</v>
      </c>
      <c r="H905" s="17">
        <v>2021</v>
      </c>
      <c r="I905" s="17">
        <v>2022</v>
      </c>
    </row>
    <row r="906" spans="1:9" s="2" customFormat="1" ht="46.5" customHeight="1" x14ac:dyDescent="0.2">
      <c r="A906" s="13" t="s">
        <v>218</v>
      </c>
      <c r="B906" s="13" t="s">
        <v>1436</v>
      </c>
      <c r="C906" s="20" t="s">
        <v>701</v>
      </c>
      <c r="D906" s="14"/>
      <c r="E906" s="15" t="s">
        <v>260</v>
      </c>
      <c r="F906" s="16">
        <v>1550</v>
      </c>
      <c r="G906" s="16">
        <v>1550</v>
      </c>
      <c r="H906" s="17">
        <v>2021</v>
      </c>
      <c r="I906" s="17">
        <v>2022</v>
      </c>
    </row>
    <row r="907" spans="1:9" s="2" customFormat="1" ht="46.5" customHeight="1" x14ac:dyDescent="0.2">
      <c r="A907" s="13" t="s">
        <v>218</v>
      </c>
      <c r="B907" s="13" t="s">
        <v>1436</v>
      </c>
      <c r="C907" s="19" t="s">
        <v>885</v>
      </c>
      <c r="D907" s="39">
        <v>424492091</v>
      </c>
      <c r="E907" s="15" t="s">
        <v>260</v>
      </c>
      <c r="F907" s="16">
        <v>5000</v>
      </c>
      <c r="G907" s="16">
        <v>5000</v>
      </c>
      <c r="H907" s="17">
        <v>2021</v>
      </c>
      <c r="I907" s="17">
        <v>2022</v>
      </c>
    </row>
    <row r="908" spans="1:9" s="2" customFormat="1" ht="46.5" customHeight="1" x14ac:dyDescent="0.2">
      <c r="A908" s="13" t="s">
        <v>218</v>
      </c>
      <c r="B908" s="13" t="s">
        <v>1436</v>
      </c>
      <c r="C908" s="19" t="s">
        <v>1193</v>
      </c>
      <c r="D908" s="14">
        <v>742680696</v>
      </c>
      <c r="E908" s="15" t="s">
        <v>260</v>
      </c>
      <c r="F908" s="16">
        <v>5000</v>
      </c>
      <c r="G908" s="16">
        <v>5000</v>
      </c>
      <c r="H908" s="17">
        <v>2021</v>
      </c>
      <c r="I908" s="17">
        <v>2022</v>
      </c>
    </row>
    <row r="909" spans="1:9" s="2" customFormat="1" ht="87" customHeight="1" x14ac:dyDescent="0.2">
      <c r="A909" s="13" t="s">
        <v>218</v>
      </c>
      <c r="B909" s="13" t="s">
        <v>1436</v>
      </c>
      <c r="C909" s="22" t="s">
        <v>494</v>
      </c>
      <c r="D909" s="14">
        <v>413518522</v>
      </c>
      <c r="E909" s="15" t="s">
        <v>260</v>
      </c>
      <c r="F909" s="16">
        <v>10000</v>
      </c>
      <c r="G909" s="16">
        <v>10000</v>
      </c>
      <c r="H909" s="17">
        <v>2021</v>
      </c>
      <c r="I909" s="17">
        <v>2022</v>
      </c>
    </row>
    <row r="910" spans="1:9" s="2" customFormat="1" ht="56.25" customHeight="1" x14ac:dyDescent="0.2">
      <c r="A910" s="13" t="s">
        <v>125</v>
      </c>
      <c r="B910" s="13" t="s">
        <v>1436</v>
      </c>
      <c r="C910" s="13" t="s">
        <v>441</v>
      </c>
      <c r="D910" s="14"/>
      <c r="E910" s="15" t="s">
        <v>524</v>
      </c>
      <c r="F910" s="16">
        <v>105000</v>
      </c>
      <c r="G910" s="16">
        <v>105000</v>
      </c>
      <c r="H910" s="17">
        <v>2021</v>
      </c>
      <c r="I910" s="17">
        <v>2022</v>
      </c>
    </row>
    <row r="911" spans="1:9" s="2" customFormat="1" ht="45.75" customHeight="1" x14ac:dyDescent="0.2">
      <c r="A911" s="13" t="s">
        <v>126</v>
      </c>
      <c r="B911" s="13" t="s">
        <v>1436</v>
      </c>
      <c r="C911" s="19" t="s">
        <v>1235</v>
      </c>
      <c r="D911" s="14">
        <v>400611879</v>
      </c>
      <c r="E911" s="15" t="s">
        <v>260</v>
      </c>
      <c r="F911" s="16">
        <v>1000</v>
      </c>
      <c r="G911" s="16">
        <v>1000</v>
      </c>
      <c r="H911" s="17">
        <v>2021</v>
      </c>
      <c r="I911" s="17">
        <v>2022</v>
      </c>
    </row>
    <row r="912" spans="1:9" s="2" customFormat="1" ht="45.75" customHeight="1" x14ac:dyDescent="0.2">
      <c r="A912" s="13" t="s">
        <v>126</v>
      </c>
      <c r="B912" s="13" t="s">
        <v>1436</v>
      </c>
      <c r="C912" s="20" t="s">
        <v>371</v>
      </c>
      <c r="D912" s="14">
        <v>460376648</v>
      </c>
      <c r="E912" s="15" t="s">
        <v>260</v>
      </c>
      <c r="F912" s="16">
        <v>5000</v>
      </c>
      <c r="G912" s="16">
        <v>5000</v>
      </c>
      <c r="H912" s="17">
        <v>2021</v>
      </c>
      <c r="I912" s="17">
        <v>2022</v>
      </c>
    </row>
    <row r="913" spans="1:9" s="2" customFormat="1" ht="57" customHeight="1" x14ac:dyDescent="0.2">
      <c r="A913" s="13" t="s">
        <v>127</v>
      </c>
      <c r="B913" s="13" t="s">
        <v>1436</v>
      </c>
      <c r="C913" s="22" t="s">
        <v>495</v>
      </c>
      <c r="D913" s="14">
        <v>212346955</v>
      </c>
      <c r="E913" s="15" t="s">
        <v>519</v>
      </c>
      <c r="F913" s="16">
        <f>77314900+738217.15</f>
        <v>78053117.150000006</v>
      </c>
      <c r="G913" s="16"/>
      <c r="H913" s="17">
        <v>2021</v>
      </c>
      <c r="I913" s="17">
        <v>2022</v>
      </c>
    </row>
    <row r="914" spans="1:9" s="2" customFormat="1" ht="57" customHeight="1" x14ac:dyDescent="0.2">
      <c r="A914" s="13" t="s">
        <v>128</v>
      </c>
      <c r="B914" s="13" t="s">
        <v>1436</v>
      </c>
      <c r="C914" s="22" t="s">
        <v>495</v>
      </c>
      <c r="D914" s="14">
        <v>212346955</v>
      </c>
      <c r="E914" s="15" t="s">
        <v>234</v>
      </c>
      <c r="F914" s="16">
        <f>264000-112000</f>
        <v>152000</v>
      </c>
      <c r="G914" s="16">
        <f>264000-112000</f>
        <v>152000</v>
      </c>
      <c r="H914" s="17">
        <v>2021</v>
      </c>
      <c r="I914" s="17">
        <v>2022</v>
      </c>
    </row>
    <row r="915" spans="1:9" s="2" customFormat="1" ht="57" customHeight="1" x14ac:dyDescent="0.2">
      <c r="A915" s="13" t="s">
        <v>128</v>
      </c>
      <c r="B915" s="13" t="s">
        <v>1436</v>
      </c>
      <c r="C915" s="22" t="s">
        <v>495</v>
      </c>
      <c r="D915" s="14">
        <v>212346955</v>
      </c>
      <c r="E915" s="15" t="s">
        <v>399</v>
      </c>
      <c r="F915" s="16">
        <v>1849700</v>
      </c>
      <c r="G915" s="16">
        <v>1849700</v>
      </c>
      <c r="H915" s="17">
        <v>2021</v>
      </c>
      <c r="I915" s="17">
        <v>2022</v>
      </c>
    </row>
    <row r="916" spans="1:9" s="2" customFormat="1" ht="57" customHeight="1" x14ac:dyDescent="0.2">
      <c r="A916" s="19" t="s">
        <v>128</v>
      </c>
      <c r="B916" s="13" t="s">
        <v>1436</v>
      </c>
      <c r="C916" s="20" t="s">
        <v>495</v>
      </c>
      <c r="D916" s="14">
        <v>212346955</v>
      </c>
      <c r="E916" s="19" t="s">
        <v>1232</v>
      </c>
      <c r="F916" s="16">
        <v>817460.8</v>
      </c>
      <c r="G916" s="16">
        <v>817460.8</v>
      </c>
      <c r="H916" s="17">
        <v>2021</v>
      </c>
      <c r="I916" s="17">
        <v>2022</v>
      </c>
    </row>
    <row r="917" spans="1:9" s="2" customFormat="1" ht="57" customHeight="1" x14ac:dyDescent="0.2">
      <c r="A917" s="36" t="s">
        <v>128</v>
      </c>
      <c r="B917" s="13" t="s">
        <v>1436</v>
      </c>
      <c r="C917" s="40" t="s">
        <v>495</v>
      </c>
      <c r="D917" s="14">
        <v>212346955</v>
      </c>
      <c r="E917" s="21" t="s">
        <v>1260</v>
      </c>
      <c r="F917" s="16">
        <v>1872585.34</v>
      </c>
      <c r="G917" s="16">
        <v>1872585.34</v>
      </c>
      <c r="H917" s="17">
        <v>2021</v>
      </c>
      <c r="I917" s="17">
        <v>2022</v>
      </c>
    </row>
    <row r="918" spans="1:9" s="2" customFormat="1" ht="57" customHeight="1" x14ac:dyDescent="0.2">
      <c r="A918" s="13" t="s">
        <v>129</v>
      </c>
      <c r="B918" s="13" t="s">
        <v>1436</v>
      </c>
      <c r="C918" s="22" t="s">
        <v>495</v>
      </c>
      <c r="D918" s="14">
        <v>212346955</v>
      </c>
      <c r="E918" s="15" t="s">
        <v>267</v>
      </c>
      <c r="F918" s="16">
        <v>1660600</v>
      </c>
      <c r="G918" s="16">
        <v>1660600</v>
      </c>
      <c r="H918" s="17">
        <v>2021</v>
      </c>
      <c r="I918" s="17">
        <v>2022</v>
      </c>
    </row>
    <row r="919" spans="1:9" s="2" customFormat="1" ht="57" customHeight="1" x14ac:dyDescent="0.2">
      <c r="A919" s="19" t="s">
        <v>1233</v>
      </c>
      <c r="B919" s="13" t="s">
        <v>1436</v>
      </c>
      <c r="C919" s="20" t="s">
        <v>495</v>
      </c>
      <c r="D919" s="14">
        <v>212346955</v>
      </c>
      <c r="E919" s="19" t="s">
        <v>1234</v>
      </c>
      <c r="F919" s="28">
        <v>41400</v>
      </c>
      <c r="G919" s="28">
        <v>41400</v>
      </c>
      <c r="H919" s="17">
        <v>2021</v>
      </c>
      <c r="I919" s="17">
        <v>2022</v>
      </c>
    </row>
    <row r="920" spans="1:9" s="2" customFormat="1" ht="79.5" customHeight="1" x14ac:dyDescent="0.2">
      <c r="A920" s="13" t="s">
        <v>174</v>
      </c>
      <c r="B920" s="13" t="s">
        <v>1436</v>
      </c>
      <c r="C920" s="13" t="s">
        <v>471</v>
      </c>
      <c r="D920" s="14">
        <v>862382755</v>
      </c>
      <c r="E920" s="15" t="s">
        <v>537</v>
      </c>
      <c r="F920" s="16">
        <f>280713.79</f>
        <v>280713.78999999998</v>
      </c>
      <c r="G920" s="16">
        <f>280713.79</f>
        <v>280713.78999999998</v>
      </c>
      <c r="H920" s="17">
        <v>2021</v>
      </c>
      <c r="I920" s="17">
        <v>2025</v>
      </c>
    </row>
    <row r="921" spans="1:9" s="2" customFormat="1" ht="53.25" customHeight="1" x14ac:dyDescent="0.2">
      <c r="A921" s="13" t="s">
        <v>130</v>
      </c>
      <c r="B921" s="13" t="s">
        <v>1436</v>
      </c>
      <c r="C921" s="20" t="s">
        <v>1032</v>
      </c>
      <c r="D921" s="14">
        <v>460963103</v>
      </c>
      <c r="E921" s="15" t="s">
        <v>1035</v>
      </c>
      <c r="F921" s="16">
        <v>10000</v>
      </c>
      <c r="G921" s="16">
        <v>10000</v>
      </c>
      <c r="H921" s="17">
        <v>2021</v>
      </c>
      <c r="I921" s="17">
        <v>2022</v>
      </c>
    </row>
    <row r="922" spans="1:9" s="2" customFormat="1" ht="89.25" customHeight="1" x14ac:dyDescent="0.2">
      <c r="A922" s="13" t="s">
        <v>130</v>
      </c>
      <c r="B922" s="13" t="s">
        <v>1436</v>
      </c>
      <c r="C922" s="20" t="s">
        <v>1400</v>
      </c>
      <c r="D922" s="14">
        <v>881556883</v>
      </c>
      <c r="E922" s="15" t="s">
        <v>1401</v>
      </c>
      <c r="F922" s="16">
        <v>3500</v>
      </c>
      <c r="G922" s="16">
        <v>3500</v>
      </c>
      <c r="H922" s="17">
        <v>2021</v>
      </c>
      <c r="I922" s="17">
        <v>2022</v>
      </c>
    </row>
    <row r="923" spans="1:9" s="2" customFormat="1" ht="49.5" customHeight="1" x14ac:dyDescent="0.2">
      <c r="A923" s="13" t="s">
        <v>130</v>
      </c>
      <c r="B923" s="13" t="s">
        <v>1436</v>
      </c>
      <c r="C923" s="20" t="s">
        <v>862</v>
      </c>
      <c r="D923" s="14">
        <v>562855861</v>
      </c>
      <c r="E923" s="15" t="s">
        <v>1402</v>
      </c>
      <c r="F923" s="16">
        <v>4500</v>
      </c>
      <c r="G923" s="16">
        <v>4500</v>
      </c>
      <c r="H923" s="17">
        <v>2021</v>
      </c>
      <c r="I923" s="17">
        <v>2022</v>
      </c>
    </row>
    <row r="924" spans="1:9" s="2" customFormat="1" ht="63" customHeight="1" x14ac:dyDescent="0.2">
      <c r="A924" s="13" t="s">
        <v>130</v>
      </c>
      <c r="B924" s="13" t="s">
        <v>1436</v>
      </c>
      <c r="C924" s="20" t="s">
        <v>940</v>
      </c>
      <c r="D924" s="14">
        <v>453683549</v>
      </c>
      <c r="E924" s="15" t="s">
        <v>1403</v>
      </c>
      <c r="F924" s="16">
        <v>2050</v>
      </c>
      <c r="G924" s="16">
        <v>2050</v>
      </c>
      <c r="H924" s="17">
        <v>2021</v>
      </c>
      <c r="I924" s="17">
        <v>2022</v>
      </c>
    </row>
    <row r="925" spans="1:9" s="2" customFormat="1" ht="60" customHeight="1" x14ac:dyDescent="0.2">
      <c r="A925" s="13" t="s">
        <v>130</v>
      </c>
      <c r="B925" s="13" t="s">
        <v>1436</v>
      </c>
      <c r="C925" s="20" t="s">
        <v>1397</v>
      </c>
      <c r="D925" s="14">
        <v>521710837</v>
      </c>
      <c r="E925" s="15" t="s">
        <v>1375</v>
      </c>
      <c r="F925" s="16">
        <v>2000</v>
      </c>
      <c r="G925" s="16">
        <v>2000</v>
      </c>
      <c r="H925" s="17">
        <v>2021</v>
      </c>
      <c r="I925" s="17">
        <v>2022</v>
      </c>
    </row>
    <row r="926" spans="1:9" s="2" customFormat="1" ht="48.75" customHeight="1" x14ac:dyDescent="0.2">
      <c r="A926" s="13" t="s">
        <v>130</v>
      </c>
      <c r="B926" s="13" t="s">
        <v>1436</v>
      </c>
      <c r="C926" s="20" t="s">
        <v>1366</v>
      </c>
      <c r="D926" s="14">
        <v>431746109</v>
      </c>
      <c r="E926" s="15" t="s">
        <v>1376</v>
      </c>
      <c r="F926" s="16">
        <v>2000</v>
      </c>
      <c r="G926" s="16">
        <v>2000</v>
      </c>
      <c r="H926" s="17">
        <v>2021</v>
      </c>
      <c r="I926" s="17">
        <v>2022</v>
      </c>
    </row>
    <row r="927" spans="1:9" s="2" customFormat="1" ht="49.5" customHeight="1" x14ac:dyDescent="0.2">
      <c r="A927" s="13" t="s">
        <v>130</v>
      </c>
      <c r="B927" s="13" t="s">
        <v>1436</v>
      </c>
      <c r="C927" s="20" t="s">
        <v>1367</v>
      </c>
      <c r="D927" s="14">
        <v>647654845</v>
      </c>
      <c r="E927" s="15" t="s">
        <v>1377</v>
      </c>
      <c r="F927" s="16">
        <v>2000</v>
      </c>
      <c r="G927" s="16">
        <v>2000</v>
      </c>
      <c r="H927" s="17">
        <v>2021</v>
      </c>
      <c r="I927" s="17">
        <v>2022</v>
      </c>
    </row>
    <row r="928" spans="1:9" s="2" customFormat="1" ht="51.75" customHeight="1" x14ac:dyDescent="0.2">
      <c r="A928" s="13" t="s">
        <v>130</v>
      </c>
      <c r="B928" s="13" t="s">
        <v>1436</v>
      </c>
      <c r="C928" s="19" t="s">
        <v>1239</v>
      </c>
      <c r="D928" s="14">
        <v>676876787</v>
      </c>
      <c r="E928" s="15" t="s">
        <v>1378</v>
      </c>
      <c r="F928" s="16">
        <v>2000</v>
      </c>
      <c r="G928" s="16">
        <v>2000</v>
      </c>
      <c r="H928" s="17">
        <v>2021</v>
      </c>
      <c r="I928" s="17">
        <v>2022</v>
      </c>
    </row>
    <row r="929" spans="1:9" s="2" customFormat="1" ht="48.75" customHeight="1" x14ac:dyDescent="0.2">
      <c r="A929" s="13" t="s">
        <v>130</v>
      </c>
      <c r="B929" s="13" t="s">
        <v>1436</v>
      </c>
      <c r="C929" s="20" t="s">
        <v>1396</v>
      </c>
      <c r="D929" s="14">
        <v>860531936</v>
      </c>
      <c r="E929" s="15" t="s">
        <v>1379</v>
      </c>
      <c r="F929" s="16">
        <v>2000</v>
      </c>
      <c r="G929" s="16">
        <v>2000</v>
      </c>
      <c r="H929" s="17">
        <v>2021</v>
      </c>
      <c r="I929" s="17">
        <v>2022</v>
      </c>
    </row>
    <row r="930" spans="1:9" s="2" customFormat="1" ht="66" customHeight="1" x14ac:dyDescent="0.2">
      <c r="A930" s="13" t="s">
        <v>130</v>
      </c>
      <c r="B930" s="13" t="s">
        <v>1436</v>
      </c>
      <c r="C930" s="20" t="s">
        <v>946</v>
      </c>
      <c r="D930" s="14">
        <v>741618151</v>
      </c>
      <c r="E930" s="15" t="s">
        <v>1380</v>
      </c>
      <c r="F930" s="16">
        <v>2000</v>
      </c>
      <c r="G930" s="16">
        <v>2000</v>
      </c>
      <c r="H930" s="17">
        <v>2021</v>
      </c>
      <c r="I930" s="17">
        <v>2022</v>
      </c>
    </row>
    <row r="931" spans="1:9" s="2" customFormat="1" ht="60.75" customHeight="1" x14ac:dyDescent="0.2">
      <c r="A931" s="13" t="s">
        <v>130</v>
      </c>
      <c r="B931" s="13" t="s">
        <v>1436</v>
      </c>
      <c r="C931" s="20" t="s">
        <v>1014</v>
      </c>
      <c r="D931" s="14">
        <v>527950511</v>
      </c>
      <c r="E931" s="15" t="s">
        <v>1381</v>
      </c>
      <c r="F931" s="16">
        <v>2000</v>
      </c>
      <c r="G931" s="16">
        <v>2000</v>
      </c>
      <c r="H931" s="17">
        <v>2021</v>
      </c>
      <c r="I931" s="17">
        <v>2022</v>
      </c>
    </row>
    <row r="932" spans="1:9" s="2" customFormat="1" ht="57.75" customHeight="1" x14ac:dyDescent="0.2">
      <c r="A932" s="13" t="s">
        <v>130</v>
      </c>
      <c r="B932" s="13" t="s">
        <v>1436</v>
      </c>
      <c r="C932" s="19" t="s">
        <v>876</v>
      </c>
      <c r="D932" s="14">
        <v>409835193</v>
      </c>
      <c r="E932" s="15" t="s">
        <v>1491</v>
      </c>
      <c r="F932" s="16">
        <v>2000</v>
      </c>
      <c r="G932" s="16">
        <v>2000</v>
      </c>
      <c r="H932" s="17">
        <v>2021</v>
      </c>
      <c r="I932" s="17">
        <v>2022</v>
      </c>
    </row>
    <row r="933" spans="1:9" s="2" customFormat="1" ht="70.5" customHeight="1" x14ac:dyDescent="0.2">
      <c r="A933" s="13" t="s">
        <v>130</v>
      </c>
      <c r="B933" s="13" t="s">
        <v>1436</v>
      </c>
      <c r="C933" s="20" t="s">
        <v>892</v>
      </c>
      <c r="D933" s="14">
        <v>464147473</v>
      </c>
      <c r="E933" s="15" t="s">
        <v>1382</v>
      </c>
      <c r="F933" s="16">
        <v>2000</v>
      </c>
      <c r="G933" s="16">
        <v>2000</v>
      </c>
      <c r="H933" s="17">
        <v>2021</v>
      </c>
      <c r="I933" s="17">
        <v>2022</v>
      </c>
    </row>
    <row r="934" spans="1:9" s="2" customFormat="1" ht="88.5" customHeight="1" x14ac:dyDescent="0.2">
      <c r="A934" s="13" t="s">
        <v>130</v>
      </c>
      <c r="B934" s="13" t="s">
        <v>1436</v>
      </c>
      <c r="C934" s="20" t="s">
        <v>1395</v>
      </c>
      <c r="D934" s="14">
        <v>737354804</v>
      </c>
      <c r="E934" s="15" t="s">
        <v>1383</v>
      </c>
      <c r="F934" s="16">
        <v>2000</v>
      </c>
      <c r="G934" s="16">
        <v>2000</v>
      </c>
      <c r="H934" s="17">
        <v>2021</v>
      </c>
      <c r="I934" s="17">
        <v>2022</v>
      </c>
    </row>
    <row r="935" spans="1:9" s="2" customFormat="1" ht="74.25" customHeight="1" x14ac:dyDescent="0.2">
      <c r="A935" s="13" t="s">
        <v>130</v>
      </c>
      <c r="B935" s="13" t="s">
        <v>1436</v>
      </c>
      <c r="C935" s="20" t="s">
        <v>1368</v>
      </c>
      <c r="D935" s="14">
        <v>478573947</v>
      </c>
      <c r="E935" s="15" t="s">
        <v>1384</v>
      </c>
      <c r="F935" s="16">
        <v>2000</v>
      </c>
      <c r="G935" s="16">
        <v>2000</v>
      </c>
      <c r="H935" s="17">
        <v>2021</v>
      </c>
      <c r="I935" s="17">
        <v>2022</v>
      </c>
    </row>
    <row r="936" spans="1:9" s="2" customFormat="1" ht="49.5" customHeight="1" x14ac:dyDescent="0.2">
      <c r="A936" s="13" t="s">
        <v>130</v>
      </c>
      <c r="B936" s="13" t="s">
        <v>1436</v>
      </c>
      <c r="C936" s="20" t="s">
        <v>1369</v>
      </c>
      <c r="D936" s="14">
        <v>430826290</v>
      </c>
      <c r="E936" s="15" t="s">
        <v>1385</v>
      </c>
      <c r="F936" s="16">
        <v>2000</v>
      </c>
      <c r="G936" s="16">
        <v>2000</v>
      </c>
      <c r="H936" s="17">
        <v>2021</v>
      </c>
      <c r="I936" s="17">
        <v>2022</v>
      </c>
    </row>
    <row r="937" spans="1:9" s="2" customFormat="1" ht="53.25" customHeight="1" x14ac:dyDescent="0.2">
      <c r="A937" s="13" t="s">
        <v>130</v>
      </c>
      <c r="B937" s="13" t="s">
        <v>1436</v>
      </c>
      <c r="C937" s="20" t="s">
        <v>1370</v>
      </c>
      <c r="D937" s="14">
        <v>409563692</v>
      </c>
      <c r="E937" s="15" t="s">
        <v>1386</v>
      </c>
      <c r="F937" s="16">
        <v>2000</v>
      </c>
      <c r="G937" s="16">
        <v>2000</v>
      </c>
      <c r="H937" s="17">
        <v>2021</v>
      </c>
      <c r="I937" s="17">
        <v>2022</v>
      </c>
    </row>
    <row r="938" spans="1:9" s="2" customFormat="1" ht="46.5" customHeight="1" x14ac:dyDescent="0.2">
      <c r="A938" s="13" t="s">
        <v>130</v>
      </c>
      <c r="B938" s="13" t="s">
        <v>1436</v>
      </c>
      <c r="C938" s="20" t="s">
        <v>724</v>
      </c>
      <c r="D938" s="14">
        <v>438214029</v>
      </c>
      <c r="E938" s="15" t="s">
        <v>1387</v>
      </c>
      <c r="F938" s="16">
        <v>2000</v>
      </c>
      <c r="G938" s="16">
        <v>2000</v>
      </c>
      <c r="H938" s="17">
        <v>2021</v>
      </c>
      <c r="I938" s="17">
        <v>2022</v>
      </c>
    </row>
    <row r="939" spans="1:9" s="2" customFormat="1" ht="49.5" customHeight="1" x14ac:dyDescent="0.2">
      <c r="A939" s="13" t="s">
        <v>130</v>
      </c>
      <c r="B939" s="13" t="s">
        <v>1436</v>
      </c>
      <c r="C939" s="20" t="s">
        <v>118</v>
      </c>
      <c r="D939" s="14">
        <v>474996924</v>
      </c>
      <c r="E939" s="15" t="s">
        <v>1388</v>
      </c>
      <c r="F939" s="16">
        <v>2000</v>
      </c>
      <c r="G939" s="16">
        <v>2000</v>
      </c>
      <c r="H939" s="17">
        <v>2021</v>
      </c>
      <c r="I939" s="17">
        <v>2022</v>
      </c>
    </row>
    <row r="940" spans="1:9" s="2" customFormat="1" ht="78.75" customHeight="1" x14ac:dyDescent="0.2">
      <c r="A940" s="13" t="s">
        <v>130</v>
      </c>
      <c r="B940" s="13" t="s">
        <v>1436</v>
      </c>
      <c r="C940" s="20" t="s">
        <v>1371</v>
      </c>
      <c r="D940" s="14">
        <v>835630155</v>
      </c>
      <c r="E940" s="15" t="s">
        <v>1389</v>
      </c>
      <c r="F940" s="16">
        <v>1890</v>
      </c>
      <c r="G940" s="16">
        <v>1890</v>
      </c>
      <c r="H940" s="17">
        <v>2021</v>
      </c>
      <c r="I940" s="17">
        <v>2022</v>
      </c>
    </row>
    <row r="941" spans="1:9" s="2" customFormat="1" ht="53.25" customHeight="1" x14ac:dyDescent="0.2">
      <c r="A941" s="13" t="s">
        <v>130</v>
      </c>
      <c r="B941" s="13" t="s">
        <v>1436</v>
      </c>
      <c r="C941" s="20" t="s">
        <v>1372</v>
      </c>
      <c r="D941" s="14">
        <v>889516031</v>
      </c>
      <c r="E941" s="15" t="s">
        <v>1390</v>
      </c>
      <c r="F941" s="16">
        <v>1800</v>
      </c>
      <c r="G941" s="16">
        <v>1800</v>
      </c>
      <c r="H941" s="17">
        <v>2021</v>
      </c>
      <c r="I941" s="17">
        <v>2022</v>
      </c>
    </row>
    <row r="942" spans="1:9" s="2" customFormat="1" ht="46.5" customHeight="1" x14ac:dyDescent="0.2">
      <c r="A942" s="13" t="s">
        <v>130</v>
      </c>
      <c r="B942" s="13" t="s">
        <v>1436</v>
      </c>
      <c r="C942" s="20" t="s">
        <v>563</v>
      </c>
      <c r="D942" s="14">
        <v>703953447</v>
      </c>
      <c r="E942" s="15" t="s">
        <v>1391</v>
      </c>
      <c r="F942" s="16">
        <v>2000</v>
      </c>
      <c r="G942" s="16">
        <v>2000</v>
      </c>
      <c r="H942" s="17">
        <v>2021</v>
      </c>
      <c r="I942" s="17">
        <v>2022</v>
      </c>
    </row>
    <row r="943" spans="1:9" s="2" customFormat="1" ht="57.75" customHeight="1" x14ac:dyDescent="0.2">
      <c r="A943" s="13" t="s">
        <v>130</v>
      </c>
      <c r="B943" s="13" t="s">
        <v>1436</v>
      </c>
      <c r="C943" s="20" t="s">
        <v>616</v>
      </c>
      <c r="D943" s="14">
        <v>478920276</v>
      </c>
      <c r="E943" s="15" t="s">
        <v>1392</v>
      </c>
      <c r="F943" s="16">
        <v>2000</v>
      </c>
      <c r="G943" s="16">
        <v>2000</v>
      </c>
      <c r="H943" s="17">
        <v>2021</v>
      </c>
      <c r="I943" s="17">
        <v>2022</v>
      </c>
    </row>
    <row r="944" spans="1:9" s="2" customFormat="1" ht="57.75" customHeight="1" x14ac:dyDescent="0.2">
      <c r="A944" s="13" t="s">
        <v>130</v>
      </c>
      <c r="B944" s="13" t="s">
        <v>1436</v>
      </c>
      <c r="C944" s="20" t="s">
        <v>1373</v>
      </c>
      <c r="D944" s="14">
        <v>472426127</v>
      </c>
      <c r="E944" s="15" t="s">
        <v>1393</v>
      </c>
      <c r="F944" s="16">
        <v>3000</v>
      </c>
      <c r="G944" s="16">
        <v>3000</v>
      </c>
      <c r="H944" s="17">
        <v>2021</v>
      </c>
      <c r="I944" s="17">
        <v>2022</v>
      </c>
    </row>
    <row r="945" spans="1:9" s="2" customFormat="1" ht="48.75" customHeight="1" x14ac:dyDescent="0.2">
      <c r="A945" s="13" t="s">
        <v>130</v>
      </c>
      <c r="B945" s="13" t="s">
        <v>1436</v>
      </c>
      <c r="C945" s="20" t="s">
        <v>26</v>
      </c>
      <c r="D945" s="14">
        <v>457142192</v>
      </c>
      <c r="E945" s="15" t="s">
        <v>1374</v>
      </c>
      <c r="F945" s="16">
        <v>2000</v>
      </c>
      <c r="G945" s="16">
        <v>2000</v>
      </c>
      <c r="H945" s="17">
        <v>2021</v>
      </c>
      <c r="I945" s="17">
        <v>2022</v>
      </c>
    </row>
    <row r="946" spans="1:9" s="2" customFormat="1" ht="45.75" customHeight="1" x14ac:dyDescent="0.2">
      <c r="A946" s="13" t="s">
        <v>130</v>
      </c>
      <c r="B946" s="13" t="s">
        <v>1436</v>
      </c>
      <c r="C946" s="20" t="s">
        <v>1394</v>
      </c>
      <c r="D946" s="14">
        <v>676551145</v>
      </c>
      <c r="E946" s="15" t="s">
        <v>1451</v>
      </c>
      <c r="F946" s="16">
        <v>2000</v>
      </c>
      <c r="G946" s="16">
        <v>2000</v>
      </c>
      <c r="H946" s="17">
        <v>2021</v>
      </c>
      <c r="I946" s="17">
        <v>2022</v>
      </c>
    </row>
    <row r="947" spans="1:9" s="2" customFormat="1" ht="102.75" customHeight="1" x14ac:dyDescent="0.2">
      <c r="A947" s="13" t="s">
        <v>130</v>
      </c>
      <c r="B947" s="13" t="s">
        <v>1436</v>
      </c>
      <c r="C947" s="20" t="s">
        <v>1360</v>
      </c>
      <c r="D947" s="14">
        <v>436885624</v>
      </c>
      <c r="E947" s="15" t="s">
        <v>1361</v>
      </c>
      <c r="F947" s="16">
        <v>8000</v>
      </c>
      <c r="G947" s="16">
        <v>8000</v>
      </c>
      <c r="H947" s="17">
        <v>2021</v>
      </c>
      <c r="I947" s="17">
        <v>2022</v>
      </c>
    </row>
    <row r="948" spans="1:9" s="2" customFormat="1" ht="49.5" customHeight="1" x14ac:dyDescent="0.2">
      <c r="A948" s="13" t="s">
        <v>130</v>
      </c>
      <c r="B948" s="13" t="s">
        <v>1436</v>
      </c>
      <c r="C948" s="20" t="s">
        <v>969</v>
      </c>
      <c r="D948" s="14">
        <v>541748265</v>
      </c>
      <c r="E948" s="15" t="s">
        <v>971</v>
      </c>
      <c r="F948" s="16">
        <v>6100</v>
      </c>
      <c r="G948" s="16">
        <v>6100</v>
      </c>
      <c r="H948" s="17">
        <v>2021</v>
      </c>
      <c r="I948" s="17">
        <v>2022</v>
      </c>
    </row>
    <row r="949" spans="1:9" s="2" customFormat="1" ht="45" customHeight="1" x14ac:dyDescent="0.2">
      <c r="A949" s="13" t="s">
        <v>130</v>
      </c>
      <c r="B949" s="13" t="s">
        <v>1436</v>
      </c>
      <c r="C949" s="20" t="s">
        <v>1014</v>
      </c>
      <c r="D949" s="14">
        <v>527950511</v>
      </c>
      <c r="E949" s="15" t="s">
        <v>1015</v>
      </c>
      <c r="F949" s="16">
        <v>4000</v>
      </c>
      <c r="G949" s="16">
        <v>4000</v>
      </c>
      <c r="H949" s="17">
        <v>2021</v>
      </c>
      <c r="I949" s="17">
        <v>2022</v>
      </c>
    </row>
    <row r="950" spans="1:9" s="2" customFormat="1" ht="59.25" customHeight="1" x14ac:dyDescent="0.2">
      <c r="A950" s="13" t="s">
        <v>130</v>
      </c>
      <c r="B950" s="13" t="s">
        <v>1436</v>
      </c>
      <c r="C950" s="20" t="s">
        <v>970</v>
      </c>
      <c r="D950" s="14">
        <v>464734324</v>
      </c>
      <c r="E950" s="15" t="s">
        <v>971</v>
      </c>
      <c r="F950" s="16">
        <v>1900</v>
      </c>
      <c r="G950" s="16">
        <v>1900</v>
      </c>
      <c r="H950" s="17">
        <v>2021</v>
      </c>
      <c r="I950" s="17">
        <v>2022</v>
      </c>
    </row>
    <row r="951" spans="1:9" s="2" customFormat="1" ht="46.5" customHeight="1" x14ac:dyDescent="0.2">
      <c r="A951" s="13" t="s">
        <v>130</v>
      </c>
      <c r="B951" s="13" t="s">
        <v>1436</v>
      </c>
      <c r="C951" s="19" t="s">
        <v>924</v>
      </c>
      <c r="D951" s="14">
        <v>733662468</v>
      </c>
      <c r="E951" s="15" t="s">
        <v>923</v>
      </c>
      <c r="F951" s="16">
        <v>2000</v>
      </c>
      <c r="G951" s="16">
        <v>2000</v>
      </c>
      <c r="H951" s="17">
        <v>2021</v>
      </c>
      <c r="I951" s="17">
        <v>2022</v>
      </c>
    </row>
    <row r="952" spans="1:9" s="2" customFormat="1" ht="46.5" customHeight="1" x14ac:dyDescent="0.2">
      <c r="A952" s="13" t="s">
        <v>130</v>
      </c>
      <c r="B952" s="13" t="s">
        <v>1436</v>
      </c>
      <c r="C952" s="20" t="s">
        <v>925</v>
      </c>
      <c r="D952" s="14">
        <v>476479440</v>
      </c>
      <c r="E952" s="15" t="s">
        <v>923</v>
      </c>
      <c r="F952" s="16">
        <v>3000</v>
      </c>
      <c r="G952" s="16">
        <v>3000</v>
      </c>
      <c r="H952" s="17">
        <v>2021</v>
      </c>
      <c r="I952" s="17">
        <v>2022</v>
      </c>
    </row>
    <row r="953" spans="1:9" s="2" customFormat="1" ht="46.5" customHeight="1" x14ac:dyDescent="0.2">
      <c r="A953" s="13" t="s">
        <v>130</v>
      </c>
      <c r="B953" s="13" t="s">
        <v>1436</v>
      </c>
      <c r="C953" s="19" t="s">
        <v>926</v>
      </c>
      <c r="D953" s="14">
        <v>754907448</v>
      </c>
      <c r="E953" s="15" t="s">
        <v>923</v>
      </c>
      <c r="F953" s="16">
        <v>3000</v>
      </c>
      <c r="G953" s="16">
        <v>2997.77</v>
      </c>
      <c r="H953" s="17">
        <v>2021</v>
      </c>
      <c r="I953" s="17">
        <v>2022</v>
      </c>
    </row>
    <row r="954" spans="1:9" s="2" customFormat="1" ht="46.5" customHeight="1" x14ac:dyDescent="0.2">
      <c r="A954" s="13" t="s">
        <v>130</v>
      </c>
      <c r="B954" s="13" t="s">
        <v>1436</v>
      </c>
      <c r="C954" s="19" t="s">
        <v>927</v>
      </c>
      <c r="D954" s="14">
        <v>448655484</v>
      </c>
      <c r="E954" s="15" t="s">
        <v>923</v>
      </c>
      <c r="F954" s="16">
        <v>2000</v>
      </c>
      <c r="G954" s="16">
        <v>2000</v>
      </c>
      <c r="H954" s="17">
        <v>2021</v>
      </c>
      <c r="I954" s="17">
        <v>2022</v>
      </c>
    </row>
    <row r="955" spans="1:9" s="2" customFormat="1" ht="46.5" customHeight="1" x14ac:dyDescent="0.2">
      <c r="A955" s="13" t="s">
        <v>130</v>
      </c>
      <c r="B955" s="13" t="s">
        <v>1436</v>
      </c>
      <c r="C955" s="19" t="s">
        <v>928</v>
      </c>
      <c r="D955" s="14">
        <v>736366797</v>
      </c>
      <c r="E955" s="15" t="s">
        <v>923</v>
      </c>
      <c r="F955" s="16">
        <v>2000</v>
      </c>
      <c r="G955" s="16">
        <v>2000</v>
      </c>
      <c r="H955" s="17">
        <v>2021</v>
      </c>
      <c r="I955" s="17">
        <v>2022</v>
      </c>
    </row>
    <row r="956" spans="1:9" s="2" customFormat="1" ht="46.5" customHeight="1" x14ac:dyDescent="0.2">
      <c r="A956" s="13" t="s">
        <v>130</v>
      </c>
      <c r="B956" s="13" t="s">
        <v>1436</v>
      </c>
      <c r="C956" s="20" t="s">
        <v>929</v>
      </c>
      <c r="D956" s="14">
        <v>553514464</v>
      </c>
      <c r="E956" s="15" t="s">
        <v>923</v>
      </c>
      <c r="F956" s="16">
        <v>2000</v>
      </c>
      <c r="G956" s="16">
        <v>2000</v>
      </c>
      <c r="H956" s="17">
        <v>2021</v>
      </c>
      <c r="I956" s="17">
        <v>2022</v>
      </c>
    </row>
    <row r="957" spans="1:9" s="2" customFormat="1" ht="49.5" customHeight="1" x14ac:dyDescent="0.2">
      <c r="A957" s="13" t="s">
        <v>130</v>
      </c>
      <c r="B957" s="13" t="s">
        <v>1436</v>
      </c>
      <c r="C957" s="20" t="s">
        <v>284</v>
      </c>
      <c r="D957" s="14">
        <v>807489168</v>
      </c>
      <c r="E957" s="15" t="s">
        <v>923</v>
      </c>
      <c r="F957" s="16">
        <v>2000</v>
      </c>
      <c r="G957" s="16">
        <v>2000</v>
      </c>
      <c r="H957" s="17">
        <v>2021</v>
      </c>
      <c r="I957" s="17">
        <v>2022</v>
      </c>
    </row>
    <row r="958" spans="1:9" s="2" customFormat="1" ht="46.5" customHeight="1" x14ac:dyDescent="0.2">
      <c r="A958" s="13" t="s">
        <v>130</v>
      </c>
      <c r="B958" s="13" t="s">
        <v>1436</v>
      </c>
      <c r="C958" s="19" t="s">
        <v>930</v>
      </c>
      <c r="D958" s="14">
        <v>878273830</v>
      </c>
      <c r="E958" s="15" t="s">
        <v>923</v>
      </c>
      <c r="F958" s="16">
        <v>2000</v>
      </c>
      <c r="G958" s="16">
        <v>1974.5</v>
      </c>
      <c r="H958" s="17">
        <v>2021</v>
      </c>
      <c r="I958" s="17">
        <v>2022</v>
      </c>
    </row>
    <row r="959" spans="1:9" s="2" customFormat="1" ht="45" customHeight="1" x14ac:dyDescent="0.2">
      <c r="A959" s="13" t="s">
        <v>130</v>
      </c>
      <c r="B959" s="13" t="s">
        <v>1436</v>
      </c>
      <c r="C959" s="19" t="s">
        <v>931</v>
      </c>
      <c r="D959" s="14">
        <v>753719001</v>
      </c>
      <c r="E959" s="15" t="s">
        <v>923</v>
      </c>
      <c r="F959" s="16">
        <v>2000</v>
      </c>
      <c r="G959" s="16">
        <v>2000</v>
      </c>
      <c r="H959" s="17">
        <v>2021</v>
      </c>
      <c r="I959" s="17">
        <v>2022</v>
      </c>
    </row>
    <row r="960" spans="1:9" s="2" customFormat="1" ht="48.75" customHeight="1" x14ac:dyDescent="0.2">
      <c r="A960" s="13" t="s">
        <v>130</v>
      </c>
      <c r="B960" s="13" t="s">
        <v>1436</v>
      </c>
      <c r="C960" s="20" t="s">
        <v>932</v>
      </c>
      <c r="D960" s="14">
        <v>695865528</v>
      </c>
      <c r="E960" s="15" t="s">
        <v>923</v>
      </c>
      <c r="F960" s="16">
        <v>3000</v>
      </c>
      <c r="G960" s="16">
        <v>3000</v>
      </c>
      <c r="H960" s="17">
        <v>2021</v>
      </c>
      <c r="I960" s="17">
        <v>2022</v>
      </c>
    </row>
    <row r="961" spans="1:9" s="2" customFormat="1" ht="42.75" customHeight="1" x14ac:dyDescent="0.2">
      <c r="A961" s="13" t="s">
        <v>130</v>
      </c>
      <c r="B961" s="13" t="s">
        <v>1436</v>
      </c>
      <c r="C961" s="20" t="s">
        <v>724</v>
      </c>
      <c r="D961" s="14">
        <v>438214029</v>
      </c>
      <c r="E961" s="15" t="s">
        <v>923</v>
      </c>
      <c r="F961" s="16">
        <v>2000</v>
      </c>
      <c r="G961" s="16">
        <v>2000</v>
      </c>
      <c r="H961" s="17">
        <v>2021</v>
      </c>
      <c r="I961" s="17">
        <v>2022</v>
      </c>
    </row>
    <row r="962" spans="1:9" s="2" customFormat="1" ht="42.75" customHeight="1" x14ac:dyDescent="0.2">
      <c r="A962" s="13" t="s">
        <v>130</v>
      </c>
      <c r="B962" s="13" t="s">
        <v>1436</v>
      </c>
      <c r="C962" s="20" t="s">
        <v>933</v>
      </c>
      <c r="D962" s="14">
        <v>721841435</v>
      </c>
      <c r="E962" s="15" t="s">
        <v>923</v>
      </c>
      <c r="F962" s="16">
        <v>2000</v>
      </c>
      <c r="G962" s="16">
        <v>2000</v>
      </c>
      <c r="H962" s="17">
        <v>2021</v>
      </c>
      <c r="I962" s="17">
        <v>2022</v>
      </c>
    </row>
    <row r="963" spans="1:9" s="2" customFormat="1" ht="42.75" customHeight="1" x14ac:dyDescent="0.2">
      <c r="A963" s="13" t="s">
        <v>130</v>
      </c>
      <c r="B963" s="13" t="s">
        <v>1436</v>
      </c>
      <c r="C963" s="20" t="s">
        <v>613</v>
      </c>
      <c r="D963" s="14">
        <v>875636024</v>
      </c>
      <c r="E963" s="15" t="s">
        <v>923</v>
      </c>
      <c r="F963" s="16">
        <v>2000</v>
      </c>
      <c r="G963" s="16">
        <v>2000</v>
      </c>
      <c r="H963" s="17">
        <v>2021</v>
      </c>
      <c r="I963" s="17">
        <v>2022</v>
      </c>
    </row>
    <row r="964" spans="1:9" s="2" customFormat="1" ht="42.75" customHeight="1" x14ac:dyDescent="0.2">
      <c r="A964" s="13" t="s">
        <v>130</v>
      </c>
      <c r="B964" s="13" t="s">
        <v>1436</v>
      </c>
      <c r="C964" s="20" t="s">
        <v>616</v>
      </c>
      <c r="D964" s="14">
        <v>478920276</v>
      </c>
      <c r="E964" s="15" t="s">
        <v>923</v>
      </c>
      <c r="F964" s="16">
        <v>2000</v>
      </c>
      <c r="G964" s="16">
        <v>2000</v>
      </c>
      <c r="H964" s="17">
        <v>2021</v>
      </c>
      <c r="I964" s="17">
        <v>2022</v>
      </c>
    </row>
    <row r="965" spans="1:9" s="2" customFormat="1" ht="46.5" customHeight="1" x14ac:dyDescent="0.2">
      <c r="A965" s="13" t="s">
        <v>130</v>
      </c>
      <c r="B965" s="13" t="s">
        <v>1436</v>
      </c>
      <c r="C965" s="20" t="s">
        <v>275</v>
      </c>
      <c r="D965" s="14">
        <v>459598371</v>
      </c>
      <c r="E965" s="15" t="s">
        <v>923</v>
      </c>
      <c r="F965" s="16">
        <v>3000</v>
      </c>
      <c r="G965" s="16">
        <v>3000</v>
      </c>
      <c r="H965" s="17">
        <v>2021</v>
      </c>
      <c r="I965" s="17">
        <v>2022</v>
      </c>
    </row>
    <row r="966" spans="1:9" s="2" customFormat="1" ht="45.75" customHeight="1" x14ac:dyDescent="0.2">
      <c r="A966" s="13" t="s">
        <v>130</v>
      </c>
      <c r="B966" s="13" t="s">
        <v>1436</v>
      </c>
      <c r="C966" s="20" t="s">
        <v>934</v>
      </c>
      <c r="D966" s="14">
        <v>416539873</v>
      </c>
      <c r="E966" s="15" t="s">
        <v>923</v>
      </c>
      <c r="F966" s="16">
        <v>2000</v>
      </c>
      <c r="G966" s="16">
        <v>2000</v>
      </c>
      <c r="H966" s="17">
        <v>2021</v>
      </c>
      <c r="I966" s="17">
        <v>2022</v>
      </c>
    </row>
    <row r="967" spans="1:9" s="2" customFormat="1" ht="46.5" customHeight="1" x14ac:dyDescent="0.2">
      <c r="A967" s="13" t="s">
        <v>130</v>
      </c>
      <c r="B967" s="13" t="s">
        <v>1436</v>
      </c>
      <c r="C967" s="20" t="s">
        <v>935</v>
      </c>
      <c r="D967" s="14">
        <v>724731243</v>
      </c>
      <c r="E967" s="15" t="s">
        <v>923</v>
      </c>
      <c r="F967" s="16">
        <v>2000</v>
      </c>
      <c r="G967" s="16">
        <v>2000</v>
      </c>
      <c r="H967" s="17">
        <v>2021</v>
      </c>
      <c r="I967" s="17">
        <v>2022</v>
      </c>
    </row>
    <row r="968" spans="1:9" s="2" customFormat="1" ht="46.5" customHeight="1" x14ac:dyDescent="0.2">
      <c r="A968" s="13" t="s">
        <v>130</v>
      </c>
      <c r="B968" s="13" t="s">
        <v>1436</v>
      </c>
      <c r="C968" s="20" t="s">
        <v>934</v>
      </c>
      <c r="D968" s="14">
        <v>416539873</v>
      </c>
      <c r="E968" s="15" t="s">
        <v>923</v>
      </c>
      <c r="F968" s="16">
        <v>2123.6799999999998</v>
      </c>
      <c r="G968" s="16">
        <v>2123</v>
      </c>
      <c r="H968" s="17">
        <v>2021</v>
      </c>
      <c r="I968" s="17">
        <v>2022</v>
      </c>
    </row>
    <row r="969" spans="1:9" s="2" customFormat="1" ht="49.5" customHeight="1" x14ac:dyDescent="0.2">
      <c r="A969" s="13" t="s">
        <v>130</v>
      </c>
      <c r="B969" s="13" t="s">
        <v>1436</v>
      </c>
      <c r="C969" s="20" t="s">
        <v>616</v>
      </c>
      <c r="D969" s="14">
        <v>478920276</v>
      </c>
      <c r="E969" s="15" t="s">
        <v>923</v>
      </c>
      <c r="F969" s="16">
        <v>2000</v>
      </c>
      <c r="G969" s="16">
        <v>2000</v>
      </c>
      <c r="H969" s="17">
        <v>2021</v>
      </c>
      <c r="I969" s="17">
        <v>2022</v>
      </c>
    </row>
    <row r="970" spans="1:9" s="2" customFormat="1" ht="49.5" customHeight="1" x14ac:dyDescent="0.2">
      <c r="A970" s="13" t="s">
        <v>130</v>
      </c>
      <c r="B970" s="13" t="s">
        <v>1436</v>
      </c>
      <c r="C970" s="20" t="s">
        <v>936</v>
      </c>
      <c r="D970" s="14">
        <v>697873032</v>
      </c>
      <c r="E970" s="15" t="s">
        <v>923</v>
      </c>
      <c r="F970" s="16">
        <v>2000</v>
      </c>
      <c r="G970" s="16">
        <v>2000</v>
      </c>
      <c r="H970" s="17">
        <v>2021</v>
      </c>
      <c r="I970" s="17">
        <v>2022</v>
      </c>
    </row>
    <row r="971" spans="1:9" s="2" customFormat="1" ht="48" customHeight="1" x14ac:dyDescent="0.2">
      <c r="A971" s="13" t="s">
        <v>130</v>
      </c>
      <c r="B971" s="13" t="s">
        <v>1436</v>
      </c>
      <c r="C971" s="20" t="s">
        <v>937</v>
      </c>
      <c r="D971" s="14">
        <v>553761815</v>
      </c>
      <c r="E971" s="15" t="s">
        <v>923</v>
      </c>
      <c r="F971" s="16">
        <v>3000</v>
      </c>
      <c r="G971" s="16">
        <v>3000</v>
      </c>
      <c r="H971" s="17">
        <v>2021</v>
      </c>
      <c r="I971" s="17">
        <v>2022</v>
      </c>
    </row>
    <row r="972" spans="1:9" s="2" customFormat="1" ht="50.25" customHeight="1" x14ac:dyDescent="0.2">
      <c r="A972" s="13" t="s">
        <v>130</v>
      </c>
      <c r="B972" s="13" t="s">
        <v>1436</v>
      </c>
      <c r="C972" s="20" t="s">
        <v>359</v>
      </c>
      <c r="D972" s="14">
        <v>429897169</v>
      </c>
      <c r="E972" s="15" t="s">
        <v>923</v>
      </c>
      <c r="F972" s="16">
        <v>2000</v>
      </c>
      <c r="G972" s="16">
        <v>2000</v>
      </c>
      <c r="H972" s="17">
        <v>2021</v>
      </c>
      <c r="I972" s="17">
        <v>2022</v>
      </c>
    </row>
    <row r="973" spans="1:9" s="2" customFormat="1" ht="52.5" customHeight="1" x14ac:dyDescent="0.2">
      <c r="A973" s="13" t="s">
        <v>130</v>
      </c>
      <c r="B973" s="13" t="s">
        <v>1436</v>
      </c>
      <c r="C973" s="20" t="s">
        <v>618</v>
      </c>
      <c r="D973" s="14">
        <v>896755397</v>
      </c>
      <c r="E973" s="15" t="s">
        <v>923</v>
      </c>
      <c r="F973" s="16">
        <v>2000</v>
      </c>
      <c r="G973" s="16">
        <v>2000</v>
      </c>
      <c r="H973" s="17">
        <v>2021</v>
      </c>
      <c r="I973" s="17">
        <v>2022</v>
      </c>
    </row>
    <row r="974" spans="1:9" s="2" customFormat="1" ht="46.5" customHeight="1" x14ac:dyDescent="0.2">
      <c r="A974" s="13" t="s">
        <v>130</v>
      </c>
      <c r="B974" s="13" t="s">
        <v>1436</v>
      </c>
      <c r="C974" s="20" t="s">
        <v>938</v>
      </c>
      <c r="D974" s="14">
        <v>820241205</v>
      </c>
      <c r="E974" s="15" t="s">
        <v>923</v>
      </c>
      <c r="F974" s="16">
        <v>2000</v>
      </c>
      <c r="G974" s="16">
        <v>2000</v>
      </c>
      <c r="H974" s="17">
        <v>2021</v>
      </c>
      <c r="I974" s="17">
        <v>2022</v>
      </c>
    </row>
    <row r="975" spans="1:9" s="2" customFormat="1" ht="46.5" customHeight="1" x14ac:dyDescent="0.2">
      <c r="A975" s="13" t="s">
        <v>130</v>
      </c>
      <c r="B975" s="13" t="s">
        <v>1436</v>
      </c>
      <c r="C975" s="19" t="s">
        <v>939</v>
      </c>
      <c r="D975" s="14">
        <v>473268047</v>
      </c>
      <c r="E975" s="15" t="s">
        <v>923</v>
      </c>
      <c r="F975" s="16">
        <v>2000</v>
      </c>
      <c r="G975" s="16">
        <v>2000</v>
      </c>
      <c r="H975" s="17">
        <v>2021</v>
      </c>
      <c r="I975" s="17">
        <v>2022</v>
      </c>
    </row>
    <row r="976" spans="1:9" s="2" customFormat="1" ht="45.75" customHeight="1" x14ac:dyDescent="0.2">
      <c r="A976" s="13" t="s">
        <v>130</v>
      </c>
      <c r="B976" s="13" t="s">
        <v>1436</v>
      </c>
      <c r="C976" s="20" t="s">
        <v>940</v>
      </c>
      <c r="D976" s="14">
        <v>453683549</v>
      </c>
      <c r="E976" s="15" t="s">
        <v>923</v>
      </c>
      <c r="F976" s="16">
        <v>3000</v>
      </c>
      <c r="G976" s="16">
        <v>3000</v>
      </c>
      <c r="H976" s="17">
        <v>2021</v>
      </c>
      <c r="I976" s="17">
        <v>2022</v>
      </c>
    </row>
    <row r="977" spans="1:9" s="2" customFormat="1" ht="45.75" customHeight="1" x14ac:dyDescent="0.2">
      <c r="A977" s="13" t="s">
        <v>130</v>
      </c>
      <c r="B977" s="13" t="s">
        <v>1436</v>
      </c>
      <c r="C977" s="19" t="s">
        <v>941</v>
      </c>
      <c r="D977" s="14">
        <v>679693846</v>
      </c>
      <c r="E977" s="15" t="s">
        <v>923</v>
      </c>
      <c r="F977" s="16">
        <v>2000</v>
      </c>
      <c r="G977" s="16">
        <v>2000</v>
      </c>
      <c r="H977" s="17">
        <v>2021</v>
      </c>
      <c r="I977" s="17">
        <v>2022</v>
      </c>
    </row>
    <row r="978" spans="1:9" s="2" customFormat="1" ht="49.5" customHeight="1" x14ac:dyDescent="0.2">
      <c r="A978" s="13" t="s">
        <v>130</v>
      </c>
      <c r="B978" s="13" t="s">
        <v>1436</v>
      </c>
      <c r="C978" s="20" t="s">
        <v>942</v>
      </c>
      <c r="D978" s="14">
        <v>892826107</v>
      </c>
      <c r="E978" s="15" t="s">
        <v>923</v>
      </c>
      <c r="F978" s="16">
        <v>2000</v>
      </c>
      <c r="G978" s="16">
        <v>2000</v>
      </c>
      <c r="H978" s="17">
        <v>2021</v>
      </c>
      <c r="I978" s="17">
        <v>2022</v>
      </c>
    </row>
    <row r="979" spans="1:9" s="2" customFormat="1" ht="46.5" customHeight="1" x14ac:dyDescent="0.2">
      <c r="A979" s="13" t="s">
        <v>130</v>
      </c>
      <c r="B979" s="13" t="s">
        <v>1436</v>
      </c>
      <c r="C979" s="19" t="s">
        <v>943</v>
      </c>
      <c r="D979" s="14">
        <v>476732036</v>
      </c>
      <c r="E979" s="15" t="s">
        <v>923</v>
      </c>
      <c r="F979" s="16">
        <v>2000</v>
      </c>
      <c r="G979" s="16">
        <v>2000</v>
      </c>
      <c r="H979" s="17">
        <v>2021</v>
      </c>
      <c r="I979" s="17">
        <v>2022</v>
      </c>
    </row>
    <row r="980" spans="1:9" s="2" customFormat="1" ht="45.75" customHeight="1" x14ac:dyDescent="0.2">
      <c r="A980" s="13" t="s">
        <v>130</v>
      </c>
      <c r="B980" s="13" t="s">
        <v>1436</v>
      </c>
      <c r="C980" s="19" t="s">
        <v>615</v>
      </c>
      <c r="D980" s="14">
        <v>733973363</v>
      </c>
      <c r="E980" s="15" t="s">
        <v>923</v>
      </c>
      <c r="F980" s="16">
        <v>3000</v>
      </c>
      <c r="G980" s="16">
        <v>3000</v>
      </c>
      <c r="H980" s="17">
        <v>2021</v>
      </c>
      <c r="I980" s="17">
        <v>2022</v>
      </c>
    </row>
    <row r="981" spans="1:9" s="2" customFormat="1" ht="46.5" customHeight="1" x14ac:dyDescent="0.2">
      <c r="A981" s="13" t="s">
        <v>130</v>
      </c>
      <c r="B981" s="13" t="s">
        <v>1436</v>
      </c>
      <c r="C981" s="20" t="s">
        <v>944</v>
      </c>
      <c r="D981" s="14">
        <v>418479675</v>
      </c>
      <c r="E981" s="15" t="s">
        <v>923</v>
      </c>
      <c r="F981" s="16">
        <v>2500</v>
      </c>
      <c r="G981" s="16">
        <v>2500</v>
      </c>
      <c r="H981" s="17">
        <v>2021</v>
      </c>
      <c r="I981" s="17">
        <v>2022</v>
      </c>
    </row>
    <row r="982" spans="1:9" s="2" customFormat="1" ht="46.5" customHeight="1" x14ac:dyDescent="0.2">
      <c r="A982" s="13" t="s">
        <v>130</v>
      </c>
      <c r="B982" s="13" t="s">
        <v>1436</v>
      </c>
      <c r="C982" s="20" t="s">
        <v>620</v>
      </c>
      <c r="D982" s="14">
        <v>456197136</v>
      </c>
      <c r="E982" s="15" t="s">
        <v>923</v>
      </c>
      <c r="F982" s="16">
        <v>2000</v>
      </c>
      <c r="G982" s="16">
        <v>2000</v>
      </c>
      <c r="H982" s="17">
        <v>2021</v>
      </c>
      <c r="I982" s="17">
        <v>2022</v>
      </c>
    </row>
    <row r="983" spans="1:9" s="2" customFormat="1" ht="45" customHeight="1" x14ac:dyDescent="0.2">
      <c r="A983" s="13" t="s">
        <v>130</v>
      </c>
      <c r="B983" s="13" t="s">
        <v>1436</v>
      </c>
      <c r="C983" s="20" t="s">
        <v>945</v>
      </c>
      <c r="D983" s="14">
        <v>423647597</v>
      </c>
      <c r="E983" s="15" t="s">
        <v>923</v>
      </c>
      <c r="F983" s="16">
        <v>2000</v>
      </c>
      <c r="G983" s="16">
        <v>2000</v>
      </c>
      <c r="H983" s="17">
        <v>2021</v>
      </c>
      <c r="I983" s="17">
        <v>2022</v>
      </c>
    </row>
    <row r="984" spans="1:9" s="2" customFormat="1" ht="62.25" customHeight="1" x14ac:dyDescent="0.2">
      <c r="A984" s="13" t="s">
        <v>130</v>
      </c>
      <c r="B984" s="13" t="s">
        <v>1436</v>
      </c>
      <c r="C984" s="20" t="s">
        <v>621</v>
      </c>
      <c r="D984" s="14">
        <v>894681874</v>
      </c>
      <c r="E984" s="15" t="s">
        <v>923</v>
      </c>
      <c r="F984" s="16">
        <v>2398</v>
      </c>
      <c r="G984" s="16">
        <v>2398</v>
      </c>
      <c r="H984" s="17">
        <v>2021</v>
      </c>
      <c r="I984" s="17">
        <v>2022</v>
      </c>
    </row>
    <row r="985" spans="1:9" s="2" customFormat="1" ht="65.25" customHeight="1" x14ac:dyDescent="0.2">
      <c r="A985" s="13" t="s">
        <v>130</v>
      </c>
      <c r="B985" s="13" t="s">
        <v>1436</v>
      </c>
      <c r="C985" s="20" t="s">
        <v>621</v>
      </c>
      <c r="D985" s="14">
        <v>894681874</v>
      </c>
      <c r="E985" s="15" t="s">
        <v>923</v>
      </c>
      <c r="F985" s="16">
        <v>2900</v>
      </c>
      <c r="G985" s="16">
        <v>2900</v>
      </c>
      <c r="H985" s="17">
        <v>2021</v>
      </c>
      <c r="I985" s="17">
        <v>2022</v>
      </c>
    </row>
    <row r="986" spans="1:9" s="2" customFormat="1" ht="48" customHeight="1" x14ac:dyDescent="0.2">
      <c r="A986" s="13" t="s">
        <v>130</v>
      </c>
      <c r="B986" s="13" t="s">
        <v>1436</v>
      </c>
      <c r="C986" s="20" t="s">
        <v>946</v>
      </c>
      <c r="D986" s="14">
        <v>741618151</v>
      </c>
      <c r="E986" s="15" t="s">
        <v>923</v>
      </c>
      <c r="F986" s="16">
        <v>2000</v>
      </c>
      <c r="G986" s="16">
        <v>2000</v>
      </c>
      <c r="H986" s="17">
        <v>2021</v>
      </c>
      <c r="I986" s="17">
        <v>2022</v>
      </c>
    </row>
    <row r="987" spans="1:9" s="2" customFormat="1" ht="56.25" customHeight="1" x14ac:dyDescent="0.2">
      <c r="A987" s="13" t="s">
        <v>130</v>
      </c>
      <c r="B987" s="13" t="s">
        <v>1436</v>
      </c>
      <c r="C987" s="20" t="s">
        <v>947</v>
      </c>
      <c r="D987" s="14">
        <v>420809259</v>
      </c>
      <c r="E987" s="15" t="s">
        <v>923</v>
      </c>
      <c r="F987" s="16">
        <v>3000</v>
      </c>
      <c r="G987" s="16">
        <v>3000</v>
      </c>
      <c r="H987" s="17">
        <v>2021</v>
      </c>
      <c r="I987" s="17">
        <v>2022</v>
      </c>
    </row>
    <row r="988" spans="1:9" s="2" customFormat="1" ht="48" customHeight="1" x14ac:dyDescent="0.2">
      <c r="A988" s="13" t="s">
        <v>130</v>
      </c>
      <c r="B988" s="13" t="s">
        <v>1436</v>
      </c>
      <c r="C988" s="19" t="s">
        <v>948</v>
      </c>
      <c r="D988" s="14">
        <v>470694676</v>
      </c>
      <c r="E988" s="15" t="s">
        <v>923</v>
      </c>
      <c r="F988" s="16">
        <v>2040</v>
      </c>
      <c r="G988" s="16">
        <v>2040</v>
      </c>
      <c r="H988" s="17">
        <v>2021</v>
      </c>
      <c r="I988" s="17">
        <v>2022</v>
      </c>
    </row>
    <row r="989" spans="1:9" s="2" customFormat="1" ht="50.25" customHeight="1" x14ac:dyDescent="0.2">
      <c r="A989" s="13" t="s">
        <v>130</v>
      </c>
      <c r="B989" s="13" t="s">
        <v>1436</v>
      </c>
      <c r="C989" s="20" t="s">
        <v>949</v>
      </c>
      <c r="D989" s="14">
        <v>478238704</v>
      </c>
      <c r="E989" s="15" t="s">
        <v>923</v>
      </c>
      <c r="F989" s="16">
        <v>3000</v>
      </c>
      <c r="G989" s="16">
        <v>3000</v>
      </c>
      <c r="H989" s="17">
        <v>2021</v>
      </c>
      <c r="I989" s="17">
        <v>2022</v>
      </c>
    </row>
    <row r="990" spans="1:9" s="2" customFormat="1" ht="64.5" customHeight="1" x14ac:dyDescent="0.2">
      <c r="A990" s="13" t="s">
        <v>130</v>
      </c>
      <c r="B990" s="13" t="s">
        <v>1436</v>
      </c>
      <c r="C990" s="19" t="s">
        <v>1534</v>
      </c>
      <c r="D990" s="14">
        <v>895854782</v>
      </c>
      <c r="E990" s="15" t="s">
        <v>923</v>
      </c>
      <c r="F990" s="16">
        <v>3000</v>
      </c>
      <c r="G990" s="16">
        <v>3000</v>
      </c>
      <c r="H990" s="17">
        <v>2021</v>
      </c>
      <c r="I990" s="17">
        <v>2022</v>
      </c>
    </row>
    <row r="991" spans="1:9" s="2" customFormat="1" ht="62.25" customHeight="1" x14ac:dyDescent="0.2">
      <c r="A991" s="13" t="s">
        <v>130</v>
      </c>
      <c r="B991" s="13" t="s">
        <v>1436</v>
      </c>
      <c r="C991" s="19" t="s">
        <v>1534</v>
      </c>
      <c r="D991" s="14">
        <v>895854782</v>
      </c>
      <c r="E991" s="15" t="s">
        <v>923</v>
      </c>
      <c r="F991" s="16">
        <v>3000</v>
      </c>
      <c r="G991" s="16">
        <v>3000</v>
      </c>
      <c r="H991" s="17">
        <v>2021</v>
      </c>
      <c r="I991" s="17">
        <v>2022</v>
      </c>
    </row>
    <row r="992" spans="1:9" s="2" customFormat="1" ht="49.5" customHeight="1" x14ac:dyDescent="0.2">
      <c r="A992" s="13" t="s">
        <v>130</v>
      </c>
      <c r="B992" s="13" t="s">
        <v>1436</v>
      </c>
      <c r="C992" s="19" t="s">
        <v>714</v>
      </c>
      <c r="D992" s="14">
        <v>473953480</v>
      </c>
      <c r="E992" s="15" t="s">
        <v>715</v>
      </c>
      <c r="F992" s="16">
        <v>625</v>
      </c>
      <c r="G992" s="16">
        <v>625</v>
      </c>
      <c r="H992" s="17">
        <v>2021</v>
      </c>
      <c r="I992" s="17">
        <v>2022</v>
      </c>
    </row>
    <row r="993" spans="1:9" s="2" customFormat="1" ht="46.5" customHeight="1" x14ac:dyDescent="0.2">
      <c r="A993" s="13" t="s">
        <v>130</v>
      </c>
      <c r="B993" s="13" t="s">
        <v>1436</v>
      </c>
      <c r="C993" s="19" t="s">
        <v>356</v>
      </c>
      <c r="D993" s="14">
        <v>888344212</v>
      </c>
      <c r="E993" s="15" t="s">
        <v>735</v>
      </c>
      <c r="F993" s="16">
        <v>18500</v>
      </c>
      <c r="G993" s="16">
        <v>18500</v>
      </c>
      <c r="H993" s="17">
        <v>2021</v>
      </c>
      <c r="I993" s="17">
        <v>2022</v>
      </c>
    </row>
    <row r="994" spans="1:9" s="2" customFormat="1" ht="44.25" customHeight="1" x14ac:dyDescent="0.2">
      <c r="A994" s="13" t="s">
        <v>130</v>
      </c>
      <c r="B994" s="13" t="s">
        <v>1436</v>
      </c>
      <c r="C994" s="20" t="s">
        <v>613</v>
      </c>
      <c r="D994" s="14">
        <v>875636024</v>
      </c>
      <c r="E994" s="15" t="s">
        <v>612</v>
      </c>
      <c r="F994" s="16">
        <v>3000</v>
      </c>
      <c r="G994" s="16">
        <v>3000</v>
      </c>
      <c r="H994" s="17">
        <v>2021</v>
      </c>
      <c r="I994" s="17">
        <v>2022</v>
      </c>
    </row>
    <row r="995" spans="1:9" s="2" customFormat="1" ht="44.25" customHeight="1" x14ac:dyDescent="0.2">
      <c r="A995" s="13" t="s">
        <v>130</v>
      </c>
      <c r="B995" s="13" t="s">
        <v>1436</v>
      </c>
      <c r="C995" s="20" t="s">
        <v>614</v>
      </c>
      <c r="D995" s="14">
        <v>407837587</v>
      </c>
      <c r="E995" s="15" t="s">
        <v>612</v>
      </c>
      <c r="F995" s="16">
        <v>2350</v>
      </c>
      <c r="G995" s="16">
        <v>2350</v>
      </c>
      <c r="H995" s="17">
        <v>2021</v>
      </c>
      <c r="I995" s="17">
        <v>2022</v>
      </c>
    </row>
    <row r="996" spans="1:9" s="2" customFormat="1" ht="44.25" customHeight="1" x14ac:dyDescent="0.2">
      <c r="A996" s="13" t="s">
        <v>130</v>
      </c>
      <c r="B996" s="13" t="s">
        <v>1436</v>
      </c>
      <c r="C996" s="19" t="s">
        <v>615</v>
      </c>
      <c r="D996" s="14">
        <v>733973363</v>
      </c>
      <c r="E996" s="15" t="s">
        <v>612</v>
      </c>
      <c r="F996" s="16">
        <v>1755</v>
      </c>
      <c r="G996" s="16">
        <v>1755</v>
      </c>
      <c r="H996" s="17">
        <v>2021</v>
      </c>
      <c r="I996" s="17">
        <v>2022</v>
      </c>
    </row>
    <row r="997" spans="1:9" s="2" customFormat="1" ht="44.25" customHeight="1" x14ac:dyDescent="0.2">
      <c r="A997" s="13" t="s">
        <v>130</v>
      </c>
      <c r="B997" s="13" t="s">
        <v>1436</v>
      </c>
      <c r="C997" s="20" t="s">
        <v>616</v>
      </c>
      <c r="D997" s="14">
        <v>478920276</v>
      </c>
      <c r="E997" s="15" t="s">
        <v>612</v>
      </c>
      <c r="F997" s="16">
        <v>2750</v>
      </c>
      <c r="G997" s="16">
        <v>2750</v>
      </c>
      <c r="H997" s="17">
        <v>2021</v>
      </c>
      <c r="I997" s="17">
        <v>2022</v>
      </c>
    </row>
    <row r="998" spans="1:9" s="2" customFormat="1" ht="44.25" customHeight="1" x14ac:dyDescent="0.2">
      <c r="A998" s="13" t="s">
        <v>130</v>
      </c>
      <c r="B998" s="13" t="s">
        <v>1436</v>
      </c>
      <c r="C998" s="19" t="s">
        <v>617</v>
      </c>
      <c r="D998" s="14">
        <v>634615966</v>
      </c>
      <c r="E998" s="15" t="s">
        <v>612</v>
      </c>
      <c r="F998" s="16">
        <v>1615</v>
      </c>
      <c r="G998" s="16">
        <v>1615</v>
      </c>
      <c r="H998" s="17">
        <v>2021</v>
      </c>
      <c r="I998" s="17">
        <v>2022</v>
      </c>
    </row>
    <row r="999" spans="1:9" s="2" customFormat="1" ht="44.25" customHeight="1" x14ac:dyDescent="0.2">
      <c r="A999" s="13" t="s">
        <v>130</v>
      </c>
      <c r="B999" s="13" t="s">
        <v>1436</v>
      </c>
      <c r="C999" s="20" t="s">
        <v>618</v>
      </c>
      <c r="D999" s="14">
        <v>896755397</v>
      </c>
      <c r="E999" s="15" t="s">
        <v>612</v>
      </c>
      <c r="F999" s="16">
        <v>3000</v>
      </c>
      <c r="G999" s="16">
        <v>3000</v>
      </c>
      <c r="H999" s="17">
        <v>2021</v>
      </c>
      <c r="I999" s="17">
        <v>2022</v>
      </c>
    </row>
    <row r="1000" spans="1:9" s="2" customFormat="1" ht="44.25" customHeight="1" x14ac:dyDescent="0.2">
      <c r="A1000" s="13" t="s">
        <v>130</v>
      </c>
      <c r="B1000" s="13" t="s">
        <v>1436</v>
      </c>
      <c r="C1000" s="20" t="s">
        <v>619</v>
      </c>
      <c r="D1000" s="14">
        <v>866236229</v>
      </c>
      <c r="E1000" s="15" t="s">
        <v>612</v>
      </c>
      <c r="F1000" s="16">
        <v>3250</v>
      </c>
      <c r="G1000" s="16">
        <v>3250</v>
      </c>
      <c r="H1000" s="17">
        <v>2021</v>
      </c>
      <c r="I1000" s="17">
        <v>2022</v>
      </c>
    </row>
    <row r="1001" spans="1:9" s="2" customFormat="1" ht="44.25" customHeight="1" x14ac:dyDescent="0.2">
      <c r="A1001" s="13" t="s">
        <v>130</v>
      </c>
      <c r="B1001" s="13" t="s">
        <v>1436</v>
      </c>
      <c r="C1001" s="20" t="s">
        <v>620</v>
      </c>
      <c r="D1001" s="14">
        <v>456197136</v>
      </c>
      <c r="E1001" s="15" t="s">
        <v>612</v>
      </c>
      <c r="F1001" s="16">
        <v>2500</v>
      </c>
      <c r="G1001" s="16">
        <v>2500</v>
      </c>
      <c r="H1001" s="17">
        <v>2021</v>
      </c>
      <c r="I1001" s="17">
        <v>2022</v>
      </c>
    </row>
    <row r="1002" spans="1:9" s="2" customFormat="1" ht="63.75" customHeight="1" x14ac:dyDescent="0.2">
      <c r="A1002" s="13" t="s">
        <v>130</v>
      </c>
      <c r="B1002" s="13" t="s">
        <v>1436</v>
      </c>
      <c r="C1002" s="20" t="s">
        <v>621</v>
      </c>
      <c r="D1002" s="14">
        <v>894681874</v>
      </c>
      <c r="E1002" s="15" t="s">
        <v>612</v>
      </c>
      <c r="F1002" s="16">
        <v>1500</v>
      </c>
      <c r="G1002" s="16">
        <v>1500</v>
      </c>
      <c r="H1002" s="17">
        <v>2021</v>
      </c>
      <c r="I1002" s="17">
        <v>2022</v>
      </c>
    </row>
    <row r="1003" spans="1:9" s="2" customFormat="1" ht="65.25" customHeight="1" x14ac:dyDescent="0.2">
      <c r="A1003" s="13" t="s">
        <v>130</v>
      </c>
      <c r="B1003" s="13" t="s">
        <v>1436</v>
      </c>
      <c r="C1003" s="20" t="s">
        <v>552</v>
      </c>
      <c r="D1003" s="14">
        <v>628538422</v>
      </c>
      <c r="E1003" s="15" t="s">
        <v>1495</v>
      </c>
      <c r="F1003" s="16">
        <v>9000</v>
      </c>
      <c r="G1003" s="16">
        <v>9000</v>
      </c>
      <c r="H1003" s="17">
        <v>2021</v>
      </c>
      <c r="I1003" s="17">
        <v>2022</v>
      </c>
    </row>
    <row r="1004" spans="1:9" s="2" customFormat="1" ht="99.75" customHeight="1" x14ac:dyDescent="0.2">
      <c r="A1004" s="13" t="s">
        <v>130</v>
      </c>
      <c r="B1004" s="13" t="s">
        <v>1436</v>
      </c>
      <c r="C1004" s="22" t="s">
        <v>186</v>
      </c>
      <c r="D1004" s="14">
        <v>408208662</v>
      </c>
      <c r="E1004" s="15" t="s">
        <v>260</v>
      </c>
      <c r="F1004" s="16">
        <v>6000</v>
      </c>
      <c r="G1004" s="16">
        <v>6000</v>
      </c>
      <c r="H1004" s="17">
        <v>2021</v>
      </c>
      <c r="I1004" s="17">
        <v>2022</v>
      </c>
    </row>
    <row r="1005" spans="1:9" s="2" customFormat="1" ht="44.25" customHeight="1" x14ac:dyDescent="0.2">
      <c r="A1005" s="13" t="s">
        <v>130</v>
      </c>
      <c r="B1005" s="13" t="s">
        <v>1436</v>
      </c>
      <c r="C1005" s="22" t="s">
        <v>514</v>
      </c>
      <c r="D1005" s="14">
        <v>478920276</v>
      </c>
      <c r="E1005" s="15" t="s">
        <v>260</v>
      </c>
      <c r="F1005" s="16">
        <v>7000</v>
      </c>
      <c r="G1005" s="16">
        <v>7000</v>
      </c>
      <c r="H1005" s="17">
        <v>2021</v>
      </c>
      <c r="I1005" s="17">
        <v>2022</v>
      </c>
    </row>
    <row r="1006" spans="1:9" s="2" customFormat="1" ht="42.75" customHeight="1" x14ac:dyDescent="0.2">
      <c r="A1006" s="13" t="s">
        <v>130</v>
      </c>
      <c r="B1006" s="13" t="s">
        <v>1436</v>
      </c>
      <c r="C1006" s="22" t="s">
        <v>123</v>
      </c>
      <c r="D1006" s="14">
        <v>437722594</v>
      </c>
      <c r="E1006" s="15" t="s">
        <v>260</v>
      </c>
      <c r="F1006" s="16">
        <v>8000</v>
      </c>
      <c r="G1006" s="16">
        <v>8000</v>
      </c>
      <c r="H1006" s="17">
        <v>2021</v>
      </c>
      <c r="I1006" s="17">
        <v>2022</v>
      </c>
    </row>
    <row r="1007" spans="1:9" s="2" customFormat="1" ht="42.75" customHeight="1" x14ac:dyDescent="0.2">
      <c r="A1007" s="13" t="s">
        <v>130</v>
      </c>
      <c r="B1007" s="13" t="s">
        <v>1436</v>
      </c>
      <c r="C1007" s="22" t="s">
        <v>198</v>
      </c>
      <c r="D1007" s="14">
        <v>675622519</v>
      </c>
      <c r="E1007" s="15" t="s">
        <v>260</v>
      </c>
      <c r="F1007" s="16">
        <v>15000</v>
      </c>
      <c r="G1007" s="16">
        <v>15000</v>
      </c>
      <c r="H1007" s="17">
        <v>2021</v>
      </c>
      <c r="I1007" s="17">
        <v>2022</v>
      </c>
    </row>
    <row r="1008" spans="1:9" s="2" customFormat="1" ht="42.75" customHeight="1" x14ac:dyDescent="0.2">
      <c r="A1008" s="19" t="s">
        <v>131</v>
      </c>
      <c r="B1008" s="13" t="s">
        <v>1436</v>
      </c>
      <c r="C1008" s="20" t="s">
        <v>545</v>
      </c>
      <c r="D1008" s="14">
        <v>870519273</v>
      </c>
      <c r="E1008" s="21" t="s">
        <v>559</v>
      </c>
      <c r="F1008" s="24">
        <v>4000</v>
      </c>
      <c r="G1008" s="24">
        <v>4000</v>
      </c>
      <c r="H1008" s="17">
        <v>2021</v>
      </c>
      <c r="I1008" s="17">
        <v>2022</v>
      </c>
    </row>
    <row r="1009" spans="1:9" s="2" customFormat="1" ht="42.75" customHeight="1" x14ac:dyDescent="0.2">
      <c r="A1009" s="19" t="s">
        <v>131</v>
      </c>
      <c r="B1009" s="13" t="s">
        <v>1436</v>
      </c>
      <c r="C1009" s="22" t="s">
        <v>396</v>
      </c>
      <c r="D1009" s="14">
        <v>633894307</v>
      </c>
      <c r="E1009" s="21" t="s">
        <v>559</v>
      </c>
      <c r="F1009" s="24">
        <v>3500</v>
      </c>
      <c r="G1009" s="24">
        <v>3500</v>
      </c>
      <c r="H1009" s="17">
        <v>2021</v>
      </c>
      <c r="I1009" s="17">
        <v>2022</v>
      </c>
    </row>
    <row r="1010" spans="1:9" s="2" customFormat="1" ht="42.75" customHeight="1" x14ac:dyDescent="0.2">
      <c r="A1010" s="19" t="s">
        <v>131</v>
      </c>
      <c r="B1010" s="13" t="s">
        <v>1436</v>
      </c>
      <c r="C1010" s="20" t="s">
        <v>115</v>
      </c>
      <c r="D1010" s="14">
        <v>419597551</v>
      </c>
      <c r="E1010" s="21" t="s">
        <v>559</v>
      </c>
      <c r="F1010" s="24">
        <v>18800</v>
      </c>
      <c r="G1010" s="24">
        <v>18800</v>
      </c>
      <c r="H1010" s="17">
        <v>2021</v>
      </c>
      <c r="I1010" s="17">
        <v>2022</v>
      </c>
    </row>
    <row r="1011" spans="1:9" s="2" customFormat="1" ht="42.75" customHeight="1" x14ac:dyDescent="0.2">
      <c r="A1011" s="19" t="s">
        <v>131</v>
      </c>
      <c r="B1011" s="13" t="s">
        <v>1436</v>
      </c>
      <c r="C1011" s="20" t="s">
        <v>546</v>
      </c>
      <c r="D1011" s="14">
        <v>415018755</v>
      </c>
      <c r="E1011" s="21" t="s">
        <v>559</v>
      </c>
      <c r="F1011" s="24">
        <v>3500</v>
      </c>
      <c r="G1011" s="24">
        <v>3500</v>
      </c>
      <c r="H1011" s="17">
        <v>2021</v>
      </c>
      <c r="I1011" s="17">
        <v>2022</v>
      </c>
    </row>
    <row r="1012" spans="1:9" s="2" customFormat="1" ht="45.75" customHeight="1" x14ac:dyDescent="0.2">
      <c r="A1012" s="19" t="s">
        <v>131</v>
      </c>
      <c r="B1012" s="13" t="s">
        <v>1436</v>
      </c>
      <c r="C1012" s="20" t="s">
        <v>74</v>
      </c>
      <c r="D1012" s="14">
        <v>460977058</v>
      </c>
      <c r="E1012" s="21" t="s">
        <v>559</v>
      </c>
      <c r="F1012" s="24">
        <v>8700</v>
      </c>
      <c r="G1012" s="24">
        <v>8700</v>
      </c>
      <c r="H1012" s="17">
        <v>2021</v>
      </c>
      <c r="I1012" s="17">
        <v>2022</v>
      </c>
    </row>
    <row r="1013" spans="1:9" s="2" customFormat="1" ht="45.75" customHeight="1" x14ac:dyDescent="0.2">
      <c r="A1013" s="19" t="s">
        <v>131</v>
      </c>
      <c r="B1013" s="13" t="s">
        <v>1436</v>
      </c>
      <c r="C1013" s="20" t="s">
        <v>547</v>
      </c>
      <c r="D1013" s="14">
        <v>475540817</v>
      </c>
      <c r="E1013" s="21" t="s">
        <v>559</v>
      </c>
      <c r="F1013" s="24">
        <v>15000</v>
      </c>
      <c r="G1013" s="24">
        <v>15000</v>
      </c>
      <c r="H1013" s="17">
        <v>2021</v>
      </c>
      <c r="I1013" s="17">
        <v>2022</v>
      </c>
    </row>
    <row r="1014" spans="1:9" s="2" customFormat="1" ht="45.75" customHeight="1" x14ac:dyDescent="0.2">
      <c r="A1014" s="19" t="s">
        <v>131</v>
      </c>
      <c r="B1014" s="13" t="s">
        <v>1436</v>
      </c>
      <c r="C1014" s="20" t="s">
        <v>548</v>
      </c>
      <c r="D1014" s="14">
        <v>472452257</v>
      </c>
      <c r="E1014" s="21" t="s">
        <v>559</v>
      </c>
      <c r="F1014" s="24">
        <v>12500</v>
      </c>
      <c r="G1014" s="24">
        <v>12500</v>
      </c>
      <c r="H1014" s="17">
        <v>2021</v>
      </c>
      <c r="I1014" s="17">
        <v>2022</v>
      </c>
    </row>
    <row r="1015" spans="1:9" s="2" customFormat="1" ht="45.75" customHeight="1" x14ac:dyDescent="0.2">
      <c r="A1015" s="19" t="s">
        <v>131</v>
      </c>
      <c r="B1015" s="13" t="s">
        <v>1436</v>
      </c>
      <c r="C1015" s="20" t="s">
        <v>549</v>
      </c>
      <c r="D1015" s="14">
        <v>683541281</v>
      </c>
      <c r="E1015" s="21" t="s">
        <v>559</v>
      </c>
      <c r="F1015" s="24">
        <v>4736</v>
      </c>
      <c r="G1015" s="24">
        <v>4736</v>
      </c>
      <c r="H1015" s="17">
        <v>2021</v>
      </c>
      <c r="I1015" s="17">
        <v>2022</v>
      </c>
    </row>
    <row r="1016" spans="1:9" s="2" customFormat="1" ht="45.75" customHeight="1" x14ac:dyDescent="0.2">
      <c r="A1016" s="19" t="s">
        <v>131</v>
      </c>
      <c r="B1016" s="13" t="s">
        <v>1436</v>
      </c>
      <c r="C1016" s="20" t="s">
        <v>550</v>
      </c>
      <c r="D1016" s="14">
        <v>419564491</v>
      </c>
      <c r="E1016" s="21" t="s">
        <v>559</v>
      </c>
      <c r="F1016" s="24">
        <v>12000</v>
      </c>
      <c r="G1016" s="24">
        <v>12000</v>
      </c>
      <c r="H1016" s="17">
        <v>2021</v>
      </c>
      <c r="I1016" s="17">
        <v>2022</v>
      </c>
    </row>
    <row r="1017" spans="1:9" s="2" customFormat="1" ht="45.75" customHeight="1" x14ac:dyDescent="0.2">
      <c r="A1017" s="19" t="s">
        <v>131</v>
      </c>
      <c r="B1017" s="13" t="s">
        <v>1436</v>
      </c>
      <c r="C1017" s="20" t="s">
        <v>551</v>
      </c>
      <c r="D1017" s="14">
        <v>409500148</v>
      </c>
      <c r="E1017" s="21" t="s">
        <v>559</v>
      </c>
      <c r="F1017" s="24">
        <v>7800</v>
      </c>
      <c r="G1017" s="24">
        <v>7800</v>
      </c>
      <c r="H1017" s="17">
        <v>2021</v>
      </c>
      <c r="I1017" s="17">
        <v>2022</v>
      </c>
    </row>
    <row r="1018" spans="1:9" s="2" customFormat="1" ht="45.75" customHeight="1" x14ac:dyDescent="0.2">
      <c r="A1018" s="19" t="s">
        <v>131</v>
      </c>
      <c r="B1018" s="13" t="s">
        <v>1436</v>
      </c>
      <c r="C1018" s="20" t="s">
        <v>552</v>
      </c>
      <c r="D1018" s="14">
        <v>628538422</v>
      </c>
      <c r="E1018" s="21" t="s">
        <v>559</v>
      </c>
      <c r="F1018" s="24">
        <v>5000</v>
      </c>
      <c r="G1018" s="24">
        <v>5000</v>
      </c>
      <c r="H1018" s="17">
        <v>2021</v>
      </c>
      <c r="I1018" s="17">
        <v>2022</v>
      </c>
    </row>
    <row r="1019" spans="1:9" s="2" customFormat="1" ht="45.75" customHeight="1" x14ac:dyDescent="0.2">
      <c r="A1019" s="19" t="s">
        <v>131</v>
      </c>
      <c r="B1019" s="13" t="s">
        <v>1436</v>
      </c>
      <c r="C1019" s="20" t="s">
        <v>553</v>
      </c>
      <c r="D1019" s="14">
        <v>475538738</v>
      </c>
      <c r="E1019" s="21" t="s">
        <v>559</v>
      </c>
      <c r="F1019" s="24">
        <v>4000</v>
      </c>
      <c r="G1019" s="24">
        <v>4000</v>
      </c>
      <c r="H1019" s="17">
        <v>2021</v>
      </c>
      <c r="I1019" s="17">
        <v>2022</v>
      </c>
    </row>
    <row r="1020" spans="1:9" s="2" customFormat="1" ht="45.75" customHeight="1" x14ac:dyDescent="0.2">
      <c r="A1020" s="19" t="s">
        <v>131</v>
      </c>
      <c r="B1020" s="13" t="s">
        <v>1436</v>
      </c>
      <c r="C1020" s="20" t="s">
        <v>275</v>
      </c>
      <c r="D1020" s="14">
        <v>459598371</v>
      </c>
      <c r="E1020" s="21" t="s">
        <v>559</v>
      </c>
      <c r="F1020" s="24">
        <v>19000</v>
      </c>
      <c r="G1020" s="24">
        <v>19000</v>
      </c>
      <c r="H1020" s="17">
        <v>2021</v>
      </c>
      <c r="I1020" s="17">
        <v>2022</v>
      </c>
    </row>
    <row r="1021" spans="1:9" s="2" customFormat="1" ht="46.5" customHeight="1" x14ac:dyDescent="0.2">
      <c r="A1021" s="19" t="s">
        <v>131</v>
      </c>
      <c r="B1021" s="13" t="s">
        <v>1436</v>
      </c>
      <c r="C1021" s="20" t="s">
        <v>554</v>
      </c>
      <c r="D1021" s="14">
        <v>469237401</v>
      </c>
      <c r="E1021" s="21" t="s">
        <v>559</v>
      </c>
      <c r="F1021" s="24">
        <v>4000</v>
      </c>
      <c r="G1021" s="24">
        <v>4000</v>
      </c>
      <c r="H1021" s="17">
        <v>2021</v>
      </c>
      <c r="I1021" s="17">
        <v>2022</v>
      </c>
    </row>
    <row r="1022" spans="1:9" s="2" customFormat="1" ht="48" customHeight="1" x14ac:dyDescent="0.2">
      <c r="A1022" s="19" t="s">
        <v>131</v>
      </c>
      <c r="B1022" s="13" t="s">
        <v>1436</v>
      </c>
      <c r="C1022" s="20" t="s">
        <v>555</v>
      </c>
      <c r="D1022" s="14">
        <v>448091795</v>
      </c>
      <c r="E1022" s="21" t="s">
        <v>559</v>
      </c>
      <c r="F1022" s="24">
        <v>4000</v>
      </c>
      <c r="G1022" s="24">
        <v>4000</v>
      </c>
      <c r="H1022" s="17">
        <v>2021</v>
      </c>
      <c r="I1022" s="17">
        <v>2022</v>
      </c>
    </row>
    <row r="1023" spans="1:9" s="2" customFormat="1" ht="42" customHeight="1" x14ac:dyDescent="0.2">
      <c r="A1023" s="19" t="s">
        <v>131</v>
      </c>
      <c r="B1023" s="13" t="s">
        <v>1436</v>
      </c>
      <c r="C1023" s="20" t="s">
        <v>556</v>
      </c>
      <c r="D1023" s="14">
        <v>446712615</v>
      </c>
      <c r="E1023" s="21" t="s">
        <v>559</v>
      </c>
      <c r="F1023" s="24">
        <v>3200</v>
      </c>
      <c r="G1023" s="24">
        <v>3200</v>
      </c>
      <c r="H1023" s="17">
        <v>2021</v>
      </c>
      <c r="I1023" s="17">
        <v>2022</v>
      </c>
    </row>
    <row r="1024" spans="1:9" s="2" customFormat="1" ht="42" customHeight="1" x14ac:dyDescent="0.2">
      <c r="A1024" s="19" t="s">
        <v>131</v>
      </c>
      <c r="B1024" s="13" t="s">
        <v>1436</v>
      </c>
      <c r="C1024" s="20" t="s">
        <v>557</v>
      </c>
      <c r="D1024" s="14">
        <v>472812642</v>
      </c>
      <c r="E1024" s="21" t="s">
        <v>559</v>
      </c>
      <c r="F1024" s="24">
        <v>9000</v>
      </c>
      <c r="G1024" s="24">
        <v>9000</v>
      </c>
      <c r="H1024" s="17">
        <v>2021</v>
      </c>
      <c r="I1024" s="17">
        <v>2022</v>
      </c>
    </row>
    <row r="1025" spans="1:9" s="2" customFormat="1" ht="42" customHeight="1" x14ac:dyDescent="0.2">
      <c r="A1025" s="19" t="s">
        <v>131</v>
      </c>
      <c r="B1025" s="13" t="s">
        <v>1436</v>
      </c>
      <c r="C1025" s="20" t="s">
        <v>558</v>
      </c>
      <c r="D1025" s="14">
        <v>430146104</v>
      </c>
      <c r="E1025" s="21" t="s">
        <v>559</v>
      </c>
      <c r="F1025" s="24">
        <v>10000</v>
      </c>
      <c r="G1025" s="24">
        <v>10000</v>
      </c>
      <c r="H1025" s="17">
        <v>2021</v>
      </c>
      <c r="I1025" s="17">
        <v>2022</v>
      </c>
    </row>
    <row r="1026" spans="1:9" s="2" customFormat="1" ht="42" customHeight="1" x14ac:dyDescent="0.2">
      <c r="A1026" s="13" t="s">
        <v>131</v>
      </c>
      <c r="B1026" s="13" t="s">
        <v>1436</v>
      </c>
      <c r="C1026" s="13" t="s">
        <v>132</v>
      </c>
      <c r="D1026" s="14">
        <v>870899058</v>
      </c>
      <c r="E1026" s="15" t="s">
        <v>260</v>
      </c>
      <c r="F1026" s="16">
        <v>98800</v>
      </c>
      <c r="G1026" s="16">
        <v>98800</v>
      </c>
      <c r="H1026" s="17">
        <v>2021</v>
      </c>
      <c r="I1026" s="17">
        <v>2022</v>
      </c>
    </row>
    <row r="1027" spans="1:9" s="2" customFormat="1" ht="42" customHeight="1" x14ac:dyDescent="0.2">
      <c r="A1027" s="13" t="s">
        <v>395</v>
      </c>
      <c r="B1027" s="13" t="s">
        <v>1436</v>
      </c>
      <c r="C1027" s="22" t="s">
        <v>396</v>
      </c>
      <c r="D1027" s="14">
        <v>633894307</v>
      </c>
      <c r="E1027" s="15" t="s">
        <v>260</v>
      </c>
      <c r="F1027" s="16">
        <v>148211.4</v>
      </c>
      <c r="G1027" s="16">
        <v>148211.4</v>
      </c>
      <c r="H1027" s="17">
        <v>2021</v>
      </c>
      <c r="I1027" s="17">
        <v>2022</v>
      </c>
    </row>
    <row r="1028" spans="1:9" s="2" customFormat="1" ht="42" customHeight="1" x14ac:dyDescent="0.2">
      <c r="A1028" s="13" t="s">
        <v>133</v>
      </c>
      <c r="B1028" s="13" t="s">
        <v>1436</v>
      </c>
      <c r="C1028" s="13" t="s">
        <v>723</v>
      </c>
      <c r="D1028" s="14"/>
      <c r="E1028" s="15" t="s">
        <v>268</v>
      </c>
      <c r="F1028" s="16">
        <v>10000</v>
      </c>
      <c r="G1028" s="16">
        <v>10000</v>
      </c>
      <c r="H1028" s="17">
        <v>2021</v>
      </c>
      <c r="I1028" s="17">
        <v>2022</v>
      </c>
    </row>
    <row r="1029" spans="1:9" s="2" customFormat="1" ht="42" customHeight="1" x14ac:dyDescent="0.2">
      <c r="A1029" s="13" t="s">
        <v>133</v>
      </c>
      <c r="B1029" s="13" t="s">
        <v>1436</v>
      </c>
      <c r="C1029" s="13" t="s">
        <v>393</v>
      </c>
      <c r="D1029" s="14">
        <v>410398981</v>
      </c>
      <c r="E1029" s="15" t="s">
        <v>260</v>
      </c>
      <c r="F1029" s="16">
        <v>47249</v>
      </c>
      <c r="G1029" s="16">
        <v>43307</v>
      </c>
      <c r="H1029" s="17">
        <v>2021</v>
      </c>
      <c r="I1029" s="17">
        <v>2022</v>
      </c>
    </row>
    <row r="1030" spans="1:9" s="2" customFormat="1" ht="42" customHeight="1" x14ac:dyDescent="0.2">
      <c r="A1030" s="13" t="s">
        <v>133</v>
      </c>
      <c r="B1030" s="13" t="s">
        <v>1436</v>
      </c>
      <c r="C1030" s="13" t="s">
        <v>486</v>
      </c>
      <c r="D1030" s="14"/>
      <c r="E1030" s="15" t="s">
        <v>542</v>
      </c>
      <c r="F1030" s="16">
        <v>10500</v>
      </c>
      <c r="G1030" s="16">
        <v>10500</v>
      </c>
      <c r="H1030" s="17">
        <v>2021</v>
      </c>
      <c r="I1030" s="17">
        <v>2022</v>
      </c>
    </row>
    <row r="1031" spans="1:9" s="2" customFormat="1" ht="48" customHeight="1" x14ac:dyDescent="0.2">
      <c r="A1031" s="13" t="s">
        <v>181</v>
      </c>
      <c r="B1031" s="13" t="s">
        <v>1436</v>
      </c>
      <c r="C1031" s="13" t="s">
        <v>487</v>
      </c>
      <c r="D1031" s="14">
        <v>410661079</v>
      </c>
      <c r="E1031" s="15" t="s">
        <v>260</v>
      </c>
      <c r="F1031" s="16">
        <f>441405-150000</f>
        <v>291405</v>
      </c>
      <c r="G1031" s="16">
        <f>441405-150000</f>
        <v>291405</v>
      </c>
      <c r="H1031" s="17">
        <v>2021</v>
      </c>
      <c r="I1031" s="17">
        <v>2022</v>
      </c>
    </row>
    <row r="1032" spans="1:9" s="2" customFormat="1" ht="48" customHeight="1" x14ac:dyDescent="0.2">
      <c r="A1032" s="13" t="s">
        <v>134</v>
      </c>
      <c r="B1032" s="13" t="s">
        <v>1436</v>
      </c>
      <c r="C1032" s="20" t="s">
        <v>1114</v>
      </c>
      <c r="D1032" s="14">
        <v>457772989</v>
      </c>
      <c r="E1032" s="15" t="s">
        <v>1113</v>
      </c>
      <c r="F1032" s="16">
        <v>5000</v>
      </c>
      <c r="G1032" s="16">
        <v>5000</v>
      </c>
      <c r="H1032" s="17">
        <v>2021</v>
      </c>
      <c r="I1032" s="17">
        <v>2022</v>
      </c>
    </row>
    <row r="1033" spans="1:9" s="2" customFormat="1" ht="81" customHeight="1" x14ac:dyDescent="0.2">
      <c r="A1033" s="13" t="s">
        <v>134</v>
      </c>
      <c r="B1033" s="13" t="s">
        <v>1436</v>
      </c>
      <c r="C1033" s="20" t="s">
        <v>25</v>
      </c>
      <c r="D1033" s="14">
        <v>843724212</v>
      </c>
      <c r="E1033" s="15" t="s">
        <v>1398</v>
      </c>
      <c r="F1033" s="16">
        <v>8250</v>
      </c>
      <c r="G1033" s="16">
        <v>8250</v>
      </c>
      <c r="H1033" s="17">
        <v>2021</v>
      </c>
      <c r="I1033" s="17">
        <v>2022</v>
      </c>
    </row>
    <row r="1034" spans="1:9" s="2" customFormat="1" ht="57" customHeight="1" x14ac:dyDescent="0.2">
      <c r="A1034" s="13" t="s">
        <v>134</v>
      </c>
      <c r="B1034" s="13" t="s">
        <v>1436</v>
      </c>
      <c r="C1034" s="19" t="s">
        <v>1115</v>
      </c>
      <c r="D1034" s="14">
        <v>766863291</v>
      </c>
      <c r="E1034" s="15" t="s">
        <v>1113</v>
      </c>
      <c r="F1034" s="16">
        <v>10000</v>
      </c>
      <c r="G1034" s="16">
        <v>10000</v>
      </c>
      <c r="H1034" s="17">
        <v>2021</v>
      </c>
      <c r="I1034" s="17">
        <v>2022</v>
      </c>
    </row>
    <row r="1035" spans="1:9" s="2" customFormat="1" ht="49.5" customHeight="1" x14ac:dyDescent="0.2">
      <c r="A1035" s="13" t="s">
        <v>134</v>
      </c>
      <c r="B1035" s="13" t="s">
        <v>1436</v>
      </c>
      <c r="C1035" s="19" t="s">
        <v>1116</v>
      </c>
      <c r="D1035" s="14">
        <v>770423884</v>
      </c>
      <c r="E1035" s="15" t="s">
        <v>1113</v>
      </c>
      <c r="F1035" s="16">
        <v>10000</v>
      </c>
      <c r="G1035" s="16">
        <v>10000</v>
      </c>
      <c r="H1035" s="17">
        <v>2021</v>
      </c>
      <c r="I1035" s="17">
        <v>2022</v>
      </c>
    </row>
    <row r="1036" spans="1:9" s="2" customFormat="1" ht="48.75" customHeight="1" x14ac:dyDescent="0.2">
      <c r="A1036" s="13" t="s">
        <v>134</v>
      </c>
      <c r="B1036" s="13" t="s">
        <v>1436</v>
      </c>
      <c r="C1036" s="20" t="s">
        <v>25</v>
      </c>
      <c r="D1036" s="14">
        <v>843724212</v>
      </c>
      <c r="E1036" s="15" t="s">
        <v>1113</v>
      </c>
      <c r="F1036" s="16">
        <v>4000</v>
      </c>
      <c r="G1036" s="16">
        <v>4000</v>
      </c>
      <c r="H1036" s="17">
        <v>2021</v>
      </c>
      <c r="I1036" s="17">
        <v>2022</v>
      </c>
    </row>
    <row r="1037" spans="1:9" s="2" customFormat="1" ht="74.25" customHeight="1" x14ac:dyDescent="0.2">
      <c r="A1037" s="13" t="s">
        <v>134</v>
      </c>
      <c r="B1037" s="13" t="s">
        <v>1436</v>
      </c>
      <c r="C1037" s="20" t="s">
        <v>1119</v>
      </c>
      <c r="D1037" s="14">
        <v>867684004</v>
      </c>
      <c r="E1037" s="15" t="s">
        <v>260</v>
      </c>
      <c r="F1037" s="16">
        <v>338240</v>
      </c>
      <c r="G1037" s="16">
        <v>338240</v>
      </c>
      <c r="H1037" s="17">
        <v>2021</v>
      </c>
      <c r="I1037" s="17">
        <v>2022</v>
      </c>
    </row>
    <row r="1038" spans="1:9" s="2" customFormat="1" ht="57.75" customHeight="1" x14ac:dyDescent="0.2">
      <c r="A1038" s="13" t="s">
        <v>1159</v>
      </c>
      <c r="B1038" s="13" t="s">
        <v>1436</v>
      </c>
      <c r="C1038" s="20" t="s">
        <v>1162</v>
      </c>
      <c r="D1038" s="14">
        <v>723631678</v>
      </c>
      <c r="E1038" s="15" t="s">
        <v>1160</v>
      </c>
      <c r="F1038" s="16">
        <v>97718.05</v>
      </c>
      <c r="G1038" s="16">
        <v>97718.05</v>
      </c>
      <c r="H1038" s="17">
        <v>2021</v>
      </c>
      <c r="I1038" s="17">
        <v>2022</v>
      </c>
    </row>
    <row r="1039" spans="1:9" s="2" customFormat="1" ht="55.5" customHeight="1" x14ac:dyDescent="0.2">
      <c r="A1039" s="13" t="s">
        <v>135</v>
      </c>
      <c r="B1039" s="13" t="s">
        <v>1436</v>
      </c>
      <c r="C1039" s="20" t="s">
        <v>138</v>
      </c>
      <c r="D1039" s="14">
        <v>445088557</v>
      </c>
      <c r="E1039" s="15" t="s">
        <v>227</v>
      </c>
      <c r="F1039" s="16">
        <f>24239.01+760.99</f>
        <v>25000</v>
      </c>
      <c r="G1039" s="16">
        <f>24239.01+760.99</f>
        <v>25000</v>
      </c>
      <c r="H1039" s="17">
        <v>2021</v>
      </c>
      <c r="I1039" s="17">
        <v>2022</v>
      </c>
    </row>
    <row r="1040" spans="1:9" s="2" customFormat="1" ht="52.5" customHeight="1" x14ac:dyDescent="0.2">
      <c r="A1040" s="13" t="s">
        <v>136</v>
      </c>
      <c r="B1040" s="13" t="s">
        <v>1436</v>
      </c>
      <c r="C1040" s="20" t="s">
        <v>1415</v>
      </c>
      <c r="D1040" s="14">
        <v>655835212</v>
      </c>
      <c r="E1040" s="15" t="s">
        <v>1416</v>
      </c>
      <c r="F1040" s="16">
        <v>50000</v>
      </c>
      <c r="G1040" s="16">
        <v>50000</v>
      </c>
      <c r="H1040" s="17">
        <v>2021</v>
      </c>
      <c r="I1040" s="17">
        <v>2022</v>
      </c>
    </row>
    <row r="1041" spans="1:9" s="2" customFormat="1" ht="69.75" customHeight="1" x14ac:dyDescent="0.2">
      <c r="A1041" s="13" t="s">
        <v>136</v>
      </c>
      <c r="B1041" s="13" t="s">
        <v>1436</v>
      </c>
      <c r="C1041" s="13" t="s">
        <v>541</v>
      </c>
      <c r="D1041" s="14">
        <v>459282132</v>
      </c>
      <c r="E1041" s="15" t="s">
        <v>1036</v>
      </c>
      <c r="F1041" s="16">
        <v>90352.25</v>
      </c>
      <c r="G1041" s="16">
        <v>90352.25</v>
      </c>
      <c r="H1041" s="17">
        <v>2021</v>
      </c>
      <c r="I1041" s="17">
        <v>2022</v>
      </c>
    </row>
    <row r="1042" spans="1:9" s="2" customFormat="1" ht="73.5" customHeight="1" x14ac:dyDescent="0.2">
      <c r="A1042" s="13" t="s">
        <v>136</v>
      </c>
      <c r="B1042" s="13" t="s">
        <v>1436</v>
      </c>
      <c r="C1042" s="13" t="s">
        <v>541</v>
      </c>
      <c r="D1042" s="14">
        <v>459282132</v>
      </c>
      <c r="E1042" s="15" t="s">
        <v>538</v>
      </c>
      <c r="F1042" s="16">
        <v>25000</v>
      </c>
      <c r="G1042" s="16">
        <v>25000</v>
      </c>
      <c r="H1042" s="17">
        <v>2021</v>
      </c>
      <c r="I1042" s="17">
        <v>2022</v>
      </c>
    </row>
    <row r="1043" spans="1:9" s="2" customFormat="1" ht="48.75" customHeight="1" x14ac:dyDescent="0.2">
      <c r="A1043" s="13" t="s">
        <v>136</v>
      </c>
      <c r="B1043" s="13" t="s">
        <v>1436</v>
      </c>
      <c r="C1043" s="13" t="s">
        <v>137</v>
      </c>
      <c r="D1043" s="14">
        <v>893624673</v>
      </c>
      <c r="E1043" s="15" t="s">
        <v>538</v>
      </c>
      <c r="F1043" s="16">
        <v>579000</v>
      </c>
      <c r="G1043" s="16">
        <v>579000</v>
      </c>
      <c r="H1043" s="17">
        <v>2021</v>
      </c>
      <c r="I1043" s="17">
        <v>2022</v>
      </c>
    </row>
    <row r="1044" spans="1:9" s="2" customFormat="1" ht="49.5" customHeight="1" x14ac:dyDescent="0.2">
      <c r="A1044" s="13" t="s">
        <v>136</v>
      </c>
      <c r="B1044" s="13" t="s">
        <v>1436</v>
      </c>
      <c r="C1044" s="13" t="s">
        <v>138</v>
      </c>
      <c r="D1044" s="14">
        <v>445088557</v>
      </c>
      <c r="E1044" s="15" t="s">
        <v>538</v>
      </c>
      <c r="F1044" s="16">
        <v>466140</v>
      </c>
      <c r="G1044" s="16">
        <v>466140</v>
      </c>
      <c r="H1044" s="17">
        <v>2021</v>
      </c>
      <c r="I1044" s="17">
        <v>2022</v>
      </c>
    </row>
    <row r="1045" spans="1:9" s="2" customFormat="1" ht="53.25" customHeight="1" x14ac:dyDescent="0.2">
      <c r="A1045" s="13" t="s">
        <v>139</v>
      </c>
      <c r="B1045" s="13" t="s">
        <v>1436</v>
      </c>
      <c r="C1045" s="13" t="s">
        <v>138</v>
      </c>
      <c r="D1045" s="14">
        <v>445088557</v>
      </c>
      <c r="E1045" s="15" t="s">
        <v>439</v>
      </c>
      <c r="F1045" s="16">
        <v>290928.59999999998</v>
      </c>
      <c r="G1045" s="16">
        <v>290928.59999999998</v>
      </c>
      <c r="H1045" s="17">
        <v>2021</v>
      </c>
      <c r="I1045" s="17">
        <v>2022</v>
      </c>
    </row>
    <row r="1046" spans="1:9" s="2" customFormat="1" ht="51.75" customHeight="1" x14ac:dyDescent="0.2">
      <c r="A1046" s="13" t="s">
        <v>139</v>
      </c>
      <c r="B1046" s="13" t="s">
        <v>1436</v>
      </c>
      <c r="C1046" s="13" t="s">
        <v>138</v>
      </c>
      <c r="D1046" s="14">
        <v>445088557</v>
      </c>
      <c r="E1046" s="15" t="s">
        <v>1134</v>
      </c>
      <c r="F1046" s="16">
        <v>59527.15</v>
      </c>
      <c r="G1046" s="16">
        <v>59527.15</v>
      </c>
      <c r="H1046" s="17">
        <v>2021</v>
      </c>
      <c r="I1046" s="17">
        <v>2022</v>
      </c>
    </row>
    <row r="1047" spans="1:9" s="2" customFormat="1" ht="48.75" customHeight="1" x14ac:dyDescent="0.2">
      <c r="A1047" s="13" t="s">
        <v>140</v>
      </c>
      <c r="B1047" s="13" t="s">
        <v>1436</v>
      </c>
      <c r="C1047" s="13" t="s">
        <v>141</v>
      </c>
      <c r="D1047" s="14">
        <v>203071973</v>
      </c>
      <c r="E1047" s="15" t="s">
        <v>269</v>
      </c>
      <c r="F1047" s="16">
        <f>299592+9188</f>
        <v>308780</v>
      </c>
      <c r="G1047" s="16">
        <f>299592+9188</f>
        <v>308780</v>
      </c>
      <c r="H1047" s="17">
        <v>2021</v>
      </c>
      <c r="I1047" s="17">
        <v>2025</v>
      </c>
    </row>
    <row r="1048" spans="1:9" s="2" customFormat="1" ht="88.5" customHeight="1" x14ac:dyDescent="0.2">
      <c r="A1048" s="13" t="s">
        <v>142</v>
      </c>
      <c r="B1048" s="13" t="s">
        <v>1436</v>
      </c>
      <c r="C1048" s="13" t="s">
        <v>504</v>
      </c>
      <c r="D1048" s="14">
        <v>474277144</v>
      </c>
      <c r="E1048" s="15" t="s">
        <v>224</v>
      </c>
      <c r="F1048" s="16">
        <v>320</v>
      </c>
      <c r="G1048" s="16">
        <v>320</v>
      </c>
      <c r="H1048" s="17">
        <v>2021</v>
      </c>
      <c r="I1048" s="17">
        <v>2022</v>
      </c>
    </row>
    <row r="1049" spans="1:9" s="2" customFormat="1" ht="61.5" customHeight="1" x14ac:dyDescent="0.2">
      <c r="A1049" s="13" t="s">
        <v>142</v>
      </c>
      <c r="B1049" s="13" t="s">
        <v>1436</v>
      </c>
      <c r="C1049" s="31" t="s">
        <v>184</v>
      </c>
      <c r="D1049" s="14">
        <v>828279733</v>
      </c>
      <c r="E1049" s="15" t="s">
        <v>224</v>
      </c>
      <c r="F1049" s="16">
        <v>600</v>
      </c>
      <c r="G1049" s="16">
        <v>600</v>
      </c>
      <c r="H1049" s="17">
        <v>2021</v>
      </c>
      <c r="I1049" s="17">
        <v>2022</v>
      </c>
    </row>
    <row r="1050" spans="1:9" s="2" customFormat="1" ht="46.5" customHeight="1" x14ac:dyDescent="0.2">
      <c r="A1050" s="13" t="s">
        <v>142</v>
      </c>
      <c r="B1050" s="13" t="s">
        <v>1436</v>
      </c>
      <c r="C1050" s="31" t="s">
        <v>183</v>
      </c>
      <c r="D1050" s="14">
        <v>819911603</v>
      </c>
      <c r="E1050" s="15" t="s">
        <v>224</v>
      </c>
      <c r="F1050" s="16">
        <v>300</v>
      </c>
      <c r="G1050" s="16">
        <v>300</v>
      </c>
      <c r="H1050" s="17">
        <v>2021</v>
      </c>
      <c r="I1050" s="17">
        <v>2022</v>
      </c>
    </row>
    <row r="1051" spans="1:9" s="2" customFormat="1" ht="48" customHeight="1" x14ac:dyDescent="0.2">
      <c r="A1051" s="13" t="s">
        <v>142</v>
      </c>
      <c r="B1051" s="13" t="s">
        <v>1436</v>
      </c>
      <c r="C1051" s="13" t="s">
        <v>143</v>
      </c>
      <c r="D1051" s="14">
        <v>418281519</v>
      </c>
      <c r="E1051" s="15" t="s">
        <v>224</v>
      </c>
      <c r="F1051" s="16">
        <v>500</v>
      </c>
      <c r="G1051" s="16">
        <v>500</v>
      </c>
      <c r="H1051" s="17">
        <v>2021</v>
      </c>
      <c r="I1051" s="17">
        <v>2022</v>
      </c>
    </row>
    <row r="1052" spans="1:9" s="2" customFormat="1" ht="124.5" customHeight="1" x14ac:dyDescent="0.2">
      <c r="A1052" s="13" t="s">
        <v>144</v>
      </c>
      <c r="B1052" s="13" t="s">
        <v>1436</v>
      </c>
      <c r="C1052" s="20" t="s">
        <v>754</v>
      </c>
      <c r="D1052" s="14">
        <v>507833897</v>
      </c>
      <c r="E1052" s="15" t="s">
        <v>535</v>
      </c>
      <c r="F1052" s="16">
        <v>6235000</v>
      </c>
      <c r="G1052" s="16">
        <v>6235000</v>
      </c>
      <c r="H1052" s="17">
        <v>2021</v>
      </c>
      <c r="I1052" s="17">
        <v>2022</v>
      </c>
    </row>
    <row r="1053" spans="1:9" s="2" customFormat="1" ht="165.75" x14ac:dyDescent="0.2">
      <c r="A1053" s="19" t="s">
        <v>145</v>
      </c>
      <c r="B1053" s="13" t="s">
        <v>1436</v>
      </c>
      <c r="C1053" s="20" t="s">
        <v>1419</v>
      </c>
      <c r="D1053" s="14">
        <v>260238627</v>
      </c>
      <c r="E1053" s="21" t="s">
        <v>1420</v>
      </c>
      <c r="F1053" s="16">
        <f>37535.08+77405.35+377360.15+210985.96</f>
        <v>703286.54</v>
      </c>
      <c r="G1053" s="16">
        <f>37535.08+77405.35+377360.15+210985.96</f>
        <v>703286.54</v>
      </c>
      <c r="H1053" s="17">
        <v>2021</v>
      </c>
      <c r="I1053" s="17">
        <v>2022</v>
      </c>
    </row>
    <row r="1054" spans="1:9" s="2" customFormat="1" ht="141.75" customHeight="1" x14ac:dyDescent="0.2">
      <c r="A1054" s="19" t="s">
        <v>145</v>
      </c>
      <c r="B1054" s="13" t="s">
        <v>1436</v>
      </c>
      <c r="C1054" s="20" t="s">
        <v>1421</v>
      </c>
      <c r="D1054" s="14">
        <v>256963391</v>
      </c>
      <c r="E1054" s="21" t="s">
        <v>1420</v>
      </c>
      <c r="F1054" s="16">
        <f>241639.89+336432.48+1031473.53+689805.38</f>
        <v>2299351.2799999998</v>
      </c>
      <c r="G1054" s="16">
        <f>241639.89+336432.48+1031473.53+689805.38</f>
        <v>2299351.2799999998</v>
      </c>
      <c r="H1054" s="17">
        <v>2021</v>
      </c>
      <c r="I1054" s="17">
        <v>2022</v>
      </c>
    </row>
    <row r="1055" spans="1:9" s="2" customFormat="1" ht="132" customHeight="1" x14ac:dyDescent="0.2">
      <c r="A1055" s="19" t="s">
        <v>145</v>
      </c>
      <c r="B1055" s="13" t="s">
        <v>1436</v>
      </c>
      <c r="C1055" s="20" t="s">
        <v>1422</v>
      </c>
      <c r="D1055" s="14">
        <v>257981101</v>
      </c>
      <c r="E1055" s="21" t="s">
        <v>1420</v>
      </c>
      <c r="F1055" s="16">
        <f>62839.9+105079.69+514848.59+292614.92</f>
        <v>975383.10000000009</v>
      </c>
      <c r="G1055" s="16">
        <f>62839.9+105079.69+514848.59+292614.92</f>
        <v>975383.10000000009</v>
      </c>
      <c r="H1055" s="17">
        <v>2021</v>
      </c>
      <c r="I1055" s="17">
        <v>2022</v>
      </c>
    </row>
    <row r="1056" spans="1:9" s="2" customFormat="1" ht="153.75" customHeight="1" x14ac:dyDescent="0.2">
      <c r="A1056" s="19" t="s">
        <v>145</v>
      </c>
      <c r="B1056" s="13" t="s">
        <v>1436</v>
      </c>
      <c r="C1056" s="20" t="s">
        <v>1423</v>
      </c>
      <c r="D1056" s="14">
        <v>257577560</v>
      </c>
      <c r="E1056" s="21" t="s">
        <v>1420</v>
      </c>
      <c r="F1056" s="16">
        <f>231281.89+376263.67+1136190.36+747315.39</f>
        <v>2491051.31</v>
      </c>
      <c r="G1056" s="16">
        <f>231281.89+376263.67+1136190.36+747315.39</f>
        <v>2491051.31</v>
      </c>
      <c r="H1056" s="17">
        <v>2021</v>
      </c>
      <c r="I1056" s="17">
        <v>2022</v>
      </c>
    </row>
    <row r="1057" spans="1:9" s="2" customFormat="1" ht="79.5" customHeight="1" x14ac:dyDescent="0.2">
      <c r="A1057" s="19" t="s">
        <v>145</v>
      </c>
      <c r="B1057" s="13" t="s">
        <v>1436</v>
      </c>
      <c r="C1057" s="20" t="s">
        <v>754</v>
      </c>
      <c r="D1057" s="14">
        <v>507833897</v>
      </c>
      <c r="E1057" s="21" t="s">
        <v>1420</v>
      </c>
      <c r="F1057" s="16">
        <f>436.16+2493.59+46129.73+21025.5</f>
        <v>70084.98000000001</v>
      </c>
      <c r="G1057" s="16">
        <f>436.16+2493.59+46129.73+21025.5</f>
        <v>70084.98000000001</v>
      </c>
      <c r="H1057" s="17">
        <v>2021</v>
      </c>
      <c r="I1057" s="17">
        <v>2022</v>
      </c>
    </row>
    <row r="1058" spans="1:9" s="2" customFormat="1" ht="45.75" customHeight="1" x14ac:dyDescent="0.2">
      <c r="A1058" s="13" t="s">
        <v>215</v>
      </c>
      <c r="B1058" s="13" t="s">
        <v>1436</v>
      </c>
      <c r="C1058" s="13" t="s">
        <v>441</v>
      </c>
      <c r="D1058" s="14"/>
      <c r="E1058" s="15" t="s">
        <v>300</v>
      </c>
      <c r="F1058" s="16">
        <f>29000+1000</f>
        <v>30000</v>
      </c>
      <c r="G1058" s="16">
        <v>28983.439999999999</v>
      </c>
      <c r="H1058" s="17">
        <v>2021</v>
      </c>
      <c r="I1058" s="17">
        <v>2025</v>
      </c>
    </row>
    <row r="1059" spans="1:9" s="2" customFormat="1" ht="44.25" customHeight="1" x14ac:dyDescent="0.2">
      <c r="A1059" s="13" t="s">
        <v>216</v>
      </c>
      <c r="B1059" s="13" t="s">
        <v>1436</v>
      </c>
      <c r="C1059" s="20" t="s">
        <v>96</v>
      </c>
      <c r="D1059" s="14">
        <v>446485159</v>
      </c>
      <c r="E1059" s="15" t="s">
        <v>762</v>
      </c>
      <c r="F1059" s="16">
        <v>3000</v>
      </c>
      <c r="G1059" s="16">
        <v>3000</v>
      </c>
      <c r="H1059" s="17">
        <v>2021</v>
      </c>
      <c r="I1059" s="17">
        <v>2025</v>
      </c>
    </row>
    <row r="1060" spans="1:9" s="2" customFormat="1" ht="44.25" customHeight="1" x14ac:dyDescent="0.2">
      <c r="A1060" s="13" t="s">
        <v>216</v>
      </c>
      <c r="B1060" s="13" t="s">
        <v>1436</v>
      </c>
      <c r="C1060" s="22" t="s">
        <v>305</v>
      </c>
      <c r="D1060" s="14">
        <v>835861767</v>
      </c>
      <c r="E1060" s="15" t="s">
        <v>260</v>
      </c>
      <c r="F1060" s="16">
        <v>3000</v>
      </c>
      <c r="G1060" s="16">
        <v>3000</v>
      </c>
      <c r="H1060" s="17">
        <v>2021</v>
      </c>
      <c r="I1060" s="17">
        <v>2022</v>
      </c>
    </row>
    <row r="1061" spans="1:9" s="2" customFormat="1" ht="46.5" customHeight="1" x14ac:dyDescent="0.2">
      <c r="A1061" s="13" t="s">
        <v>216</v>
      </c>
      <c r="B1061" s="13" t="s">
        <v>1436</v>
      </c>
      <c r="C1061" s="22" t="s">
        <v>301</v>
      </c>
      <c r="D1061" s="14">
        <v>442242301</v>
      </c>
      <c r="E1061" s="15" t="s">
        <v>260</v>
      </c>
      <c r="F1061" s="16">
        <v>3000</v>
      </c>
      <c r="G1061" s="16">
        <v>3000</v>
      </c>
      <c r="H1061" s="17">
        <v>2021</v>
      </c>
      <c r="I1061" s="17">
        <v>2022</v>
      </c>
    </row>
    <row r="1062" spans="1:9" s="2" customFormat="1" ht="45.75" customHeight="1" x14ac:dyDescent="0.2">
      <c r="A1062" s="13" t="s">
        <v>216</v>
      </c>
      <c r="B1062" s="13" t="s">
        <v>1436</v>
      </c>
      <c r="C1062" s="22" t="s">
        <v>302</v>
      </c>
      <c r="D1062" s="14">
        <v>861101860</v>
      </c>
      <c r="E1062" s="15" t="s">
        <v>260</v>
      </c>
      <c r="F1062" s="16">
        <v>3000</v>
      </c>
      <c r="G1062" s="16">
        <v>3000</v>
      </c>
      <c r="H1062" s="17">
        <v>2021</v>
      </c>
      <c r="I1062" s="17">
        <v>2022</v>
      </c>
    </row>
    <row r="1063" spans="1:9" s="2" customFormat="1" ht="44.25" customHeight="1" x14ac:dyDescent="0.2">
      <c r="A1063" s="13" t="s">
        <v>216</v>
      </c>
      <c r="B1063" s="13" t="s">
        <v>1436</v>
      </c>
      <c r="C1063" s="22" t="s">
        <v>303</v>
      </c>
      <c r="D1063" s="14">
        <v>640724788</v>
      </c>
      <c r="E1063" s="15" t="s">
        <v>260</v>
      </c>
      <c r="F1063" s="16">
        <v>6000</v>
      </c>
      <c r="G1063" s="16">
        <v>6000</v>
      </c>
      <c r="H1063" s="17">
        <v>2021</v>
      </c>
      <c r="I1063" s="17">
        <v>2022</v>
      </c>
    </row>
    <row r="1064" spans="1:9" s="2" customFormat="1" ht="46.5" customHeight="1" x14ac:dyDescent="0.2">
      <c r="A1064" s="13" t="s">
        <v>216</v>
      </c>
      <c r="B1064" s="13" t="s">
        <v>1436</v>
      </c>
      <c r="C1064" s="22" t="s">
        <v>304</v>
      </c>
      <c r="D1064" s="14">
        <v>646930513</v>
      </c>
      <c r="E1064" s="15" t="s">
        <v>260</v>
      </c>
      <c r="F1064" s="16">
        <v>1500</v>
      </c>
      <c r="G1064" s="16">
        <v>1500</v>
      </c>
      <c r="H1064" s="17">
        <v>2021</v>
      </c>
      <c r="I1064" s="17">
        <v>2022</v>
      </c>
    </row>
    <row r="1065" spans="1:9" s="2" customFormat="1" ht="92.25" customHeight="1" x14ac:dyDescent="0.2">
      <c r="A1065" s="13" t="s">
        <v>216</v>
      </c>
      <c r="B1065" s="13" t="s">
        <v>1436</v>
      </c>
      <c r="C1065" s="22" t="s">
        <v>306</v>
      </c>
      <c r="D1065" s="14">
        <v>414132194</v>
      </c>
      <c r="E1065" s="15" t="s">
        <v>260</v>
      </c>
      <c r="F1065" s="16">
        <v>4000</v>
      </c>
      <c r="G1065" s="16">
        <v>4000</v>
      </c>
      <c r="H1065" s="17">
        <v>2021</v>
      </c>
      <c r="I1065" s="17">
        <v>2022</v>
      </c>
    </row>
    <row r="1066" spans="1:9" s="2" customFormat="1" ht="48.75" customHeight="1" x14ac:dyDescent="0.2">
      <c r="A1066" s="13" t="s">
        <v>216</v>
      </c>
      <c r="B1066" s="13" t="s">
        <v>1436</v>
      </c>
      <c r="C1066" s="22" t="s">
        <v>213</v>
      </c>
      <c r="D1066" s="14">
        <v>412040360</v>
      </c>
      <c r="E1066" s="15" t="s">
        <v>260</v>
      </c>
      <c r="F1066" s="16">
        <v>550</v>
      </c>
      <c r="G1066" s="16">
        <v>550</v>
      </c>
      <c r="H1066" s="17">
        <v>2021</v>
      </c>
      <c r="I1066" s="17">
        <v>2022</v>
      </c>
    </row>
    <row r="1067" spans="1:9" s="2" customFormat="1" ht="48.75" customHeight="1" x14ac:dyDescent="0.2">
      <c r="A1067" s="13" t="s">
        <v>1426</v>
      </c>
      <c r="B1067" s="13" t="s">
        <v>1436</v>
      </c>
      <c r="C1067" s="22" t="s">
        <v>780</v>
      </c>
      <c r="D1067" s="14"/>
      <c r="E1067" s="15" t="s">
        <v>1427</v>
      </c>
      <c r="F1067" s="16">
        <v>16000</v>
      </c>
      <c r="G1067" s="16">
        <v>16000</v>
      </c>
      <c r="H1067" s="17">
        <v>2021</v>
      </c>
      <c r="I1067" s="17">
        <v>2022</v>
      </c>
    </row>
    <row r="1068" spans="1:9" s="2" customFormat="1" ht="115.5" customHeight="1" x14ac:dyDescent="0.2">
      <c r="A1068" s="13" t="s">
        <v>166</v>
      </c>
      <c r="B1068" s="13" t="s">
        <v>1436</v>
      </c>
      <c r="C1068" s="13" t="s">
        <v>780</v>
      </c>
      <c r="D1068" s="14"/>
      <c r="E1068" s="15" t="s">
        <v>1527</v>
      </c>
      <c r="F1068" s="16">
        <v>100</v>
      </c>
      <c r="G1068" s="16">
        <v>100</v>
      </c>
      <c r="H1068" s="17">
        <v>2021</v>
      </c>
      <c r="I1068" s="17">
        <v>2022</v>
      </c>
    </row>
    <row r="1069" spans="1:9" s="2" customFormat="1" ht="69" customHeight="1" x14ac:dyDescent="0.2">
      <c r="A1069" s="13" t="s">
        <v>166</v>
      </c>
      <c r="B1069" s="13" t="s">
        <v>1436</v>
      </c>
      <c r="C1069" s="13" t="s">
        <v>781</v>
      </c>
      <c r="D1069" s="14"/>
      <c r="E1069" s="15" t="s">
        <v>1528</v>
      </c>
      <c r="F1069" s="16">
        <v>1000</v>
      </c>
      <c r="G1069" s="16">
        <v>1000</v>
      </c>
      <c r="H1069" s="17">
        <v>2021</v>
      </c>
      <c r="I1069" s="17">
        <v>2022</v>
      </c>
    </row>
    <row r="1070" spans="1:9" s="2" customFormat="1" ht="44.25" customHeight="1" x14ac:dyDescent="0.2">
      <c r="A1070" s="13" t="s">
        <v>307</v>
      </c>
      <c r="B1070" s="13" t="s">
        <v>1436</v>
      </c>
      <c r="C1070" s="20" t="s">
        <v>353</v>
      </c>
      <c r="D1070" s="14">
        <v>461226387</v>
      </c>
      <c r="E1070" s="15" t="s">
        <v>994</v>
      </c>
      <c r="F1070" s="16">
        <v>100</v>
      </c>
      <c r="G1070" s="16">
        <v>100</v>
      </c>
      <c r="H1070" s="17">
        <v>2021</v>
      </c>
      <c r="I1070" s="17">
        <v>2022</v>
      </c>
    </row>
    <row r="1071" spans="1:9" s="2" customFormat="1" ht="48" customHeight="1" x14ac:dyDescent="0.2">
      <c r="A1071" s="13" t="s">
        <v>307</v>
      </c>
      <c r="B1071" s="13" t="s">
        <v>1436</v>
      </c>
      <c r="C1071" s="22" t="s">
        <v>308</v>
      </c>
      <c r="D1071" s="14"/>
      <c r="E1071" s="15" t="s">
        <v>309</v>
      </c>
      <c r="F1071" s="16">
        <f>1600</f>
        <v>1600</v>
      </c>
      <c r="G1071" s="16">
        <f>1600</f>
        <v>1600</v>
      </c>
      <c r="H1071" s="17">
        <v>2021</v>
      </c>
      <c r="I1071" s="17">
        <v>2022</v>
      </c>
    </row>
    <row r="1072" spans="1:9" s="2" customFormat="1" ht="48.75" customHeight="1" x14ac:dyDescent="0.2">
      <c r="A1072" s="13" t="s">
        <v>146</v>
      </c>
      <c r="B1072" s="13" t="s">
        <v>1436</v>
      </c>
      <c r="C1072" s="20" t="s">
        <v>1031</v>
      </c>
      <c r="D1072" s="14">
        <v>462480855</v>
      </c>
      <c r="E1072" s="15" t="s">
        <v>260</v>
      </c>
      <c r="F1072" s="16">
        <v>2413</v>
      </c>
      <c r="G1072" s="16">
        <v>2413</v>
      </c>
      <c r="H1072" s="17">
        <v>2021</v>
      </c>
      <c r="I1072" s="17">
        <v>2022</v>
      </c>
    </row>
    <row r="1073" spans="1:9" s="2" customFormat="1" ht="87.75" customHeight="1" x14ac:dyDescent="0.2">
      <c r="A1073" s="13" t="s">
        <v>146</v>
      </c>
      <c r="B1073" s="13" t="s">
        <v>1436</v>
      </c>
      <c r="C1073" s="20" t="s">
        <v>25</v>
      </c>
      <c r="D1073" s="14">
        <v>843724212</v>
      </c>
      <c r="E1073" s="15" t="s">
        <v>1335</v>
      </c>
      <c r="F1073" s="16">
        <v>25000</v>
      </c>
      <c r="G1073" s="16">
        <v>25000</v>
      </c>
      <c r="H1073" s="17">
        <v>2021</v>
      </c>
      <c r="I1073" s="17">
        <v>2022</v>
      </c>
    </row>
    <row r="1074" spans="1:9" s="2" customFormat="1" ht="87" customHeight="1" x14ac:dyDescent="0.2">
      <c r="A1074" s="13" t="s">
        <v>146</v>
      </c>
      <c r="B1074" s="13" t="s">
        <v>1436</v>
      </c>
      <c r="C1074" s="19" t="s">
        <v>1270</v>
      </c>
      <c r="D1074" s="14">
        <v>685825731</v>
      </c>
      <c r="E1074" s="15" t="s">
        <v>1271</v>
      </c>
      <c r="F1074" s="16">
        <v>907.5</v>
      </c>
      <c r="G1074" s="16">
        <v>907.5</v>
      </c>
      <c r="H1074" s="17">
        <v>2021</v>
      </c>
      <c r="I1074" s="17">
        <v>2022</v>
      </c>
    </row>
    <row r="1075" spans="1:9" s="2" customFormat="1" ht="93.75" customHeight="1" x14ac:dyDescent="0.2">
      <c r="A1075" s="13" t="s">
        <v>146</v>
      </c>
      <c r="B1075" s="13" t="s">
        <v>1436</v>
      </c>
      <c r="C1075" s="20" t="s">
        <v>618</v>
      </c>
      <c r="D1075" s="14">
        <v>896755397</v>
      </c>
      <c r="E1075" s="15" t="s">
        <v>1258</v>
      </c>
      <c r="F1075" s="16">
        <v>250</v>
      </c>
      <c r="G1075" s="16">
        <v>250</v>
      </c>
      <c r="H1075" s="17">
        <v>2021</v>
      </c>
      <c r="I1075" s="17">
        <v>2022</v>
      </c>
    </row>
    <row r="1076" spans="1:9" s="2" customFormat="1" ht="54" customHeight="1" x14ac:dyDescent="0.2">
      <c r="A1076" s="13" t="s">
        <v>146</v>
      </c>
      <c r="B1076" s="13" t="s">
        <v>1436</v>
      </c>
      <c r="C1076" s="19" t="s">
        <v>1211</v>
      </c>
      <c r="D1076" s="14">
        <v>693882669</v>
      </c>
      <c r="E1076" s="15" t="s">
        <v>1257</v>
      </c>
      <c r="F1076" s="16">
        <v>5000</v>
      </c>
      <c r="G1076" s="16">
        <v>5000</v>
      </c>
      <c r="H1076" s="17">
        <v>2021</v>
      </c>
      <c r="I1076" s="17">
        <v>2022</v>
      </c>
    </row>
    <row r="1077" spans="1:9" s="2" customFormat="1" ht="107.25" customHeight="1" x14ac:dyDescent="0.2">
      <c r="A1077" s="13" t="s">
        <v>146</v>
      </c>
      <c r="B1077" s="13" t="s">
        <v>1436</v>
      </c>
      <c r="C1077" s="20" t="s">
        <v>25</v>
      </c>
      <c r="D1077" s="14">
        <v>843724212</v>
      </c>
      <c r="E1077" s="15" t="s">
        <v>1213</v>
      </c>
      <c r="F1077" s="16">
        <v>10000</v>
      </c>
      <c r="G1077" s="16">
        <v>10000</v>
      </c>
      <c r="H1077" s="17">
        <v>2021</v>
      </c>
      <c r="I1077" s="17">
        <v>2022</v>
      </c>
    </row>
    <row r="1078" spans="1:9" s="2" customFormat="1" ht="72" customHeight="1" x14ac:dyDescent="0.2">
      <c r="A1078" s="13" t="s">
        <v>146</v>
      </c>
      <c r="B1078" s="13" t="s">
        <v>1436</v>
      </c>
      <c r="C1078" s="19" t="s">
        <v>1211</v>
      </c>
      <c r="D1078" s="14">
        <v>693882669</v>
      </c>
      <c r="E1078" s="15" t="s">
        <v>1212</v>
      </c>
      <c r="F1078" s="16">
        <v>5000</v>
      </c>
      <c r="G1078" s="16">
        <v>5000</v>
      </c>
      <c r="H1078" s="17">
        <v>2021</v>
      </c>
      <c r="I1078" s="17">
        <v>2022</v>
      </c>
    </row>
    <row r="1079" spans="1:9" s="2" customFormat="1" ht="63" customHeight="1" x14ac:dyDescent="0.2">
      <c r="A1079" s="13" t="s">
        <v>146</v>
      </c>
      <c r="B1079" s="13" t="s">
        <v>1436</v>
      </c>
      <c r="C1079" s="20" t="s">
        <v>608</v>
      </c>
      <c r="D1079" s="14">
        <v>723821522</v>
      </c>
      <c r="E1079" s="15" t="s">
        <v>1194</v>
      </c>
      <c r="F1079" s="16">
        <v>2300</v>
      </c>
      <c r="G1079" s="16">
        <v>2300</v>
      </c>
      <c r="H1079" s="17">
        <v>2021</v>
      </c>
      <c r="I1079" s="17">
        <v>2022</v>
      </c>
    </row>
    <row r="1080" spans="1:9" s="2" customFormat="1" ht="50.25" customHeight="1" x14ac:dyDescent="0.2">
      <c r="A1080" s="13" t="s">
        <v>146</v>
      </c>
      <c r="B1080" s="13" t="s">
        <v>1436</v>
      </c>
      <c r="C1080" s="20" t="s">
        <v>1111</v>
      </c>
      <c r="D1080" s="14">
        <v>675927276</v>
      </c>
      <c r="E1080" s="15" t="s">
        <v>1110</v>
      </c>
      <c r="F1080" s="16">
        <v>27970</v>
      </c>
      <c r="G1080" s="16">
        <v>27970</v>
      </c>
      <c r="H1080" s="17">
        <v>2021</v>
      </c>
      <c r="I1080" s="17">
        <v>2022</v>
      </c>
    </row>
    <row r="1081" spans="1:9" s="2" customFormat="1" ht="61.5" customHeight="1" x14ac:dyDescent="0.2">
      <c r="A1081" s="13" t="s">
        <v>146</v>
      </c>
      <c r="B1081" s="13" t="s">
        <v>1436</v>
      </c>
      <c r="C1081" s="20" t="s">
        <v>1092</v>
      </c>
      <c r="D1081" s="14">
        <v>475813308</v>
      </c>
      <c r="E1081" s="15" t="s">
        <v>1529</v>
      </c>
      <c r="F1081" s="16">
        <v>4800</v>
      </c>
      <c r="G1081" s="16">
        <v>4800</v>
      </c>
      <c r="H1081" s="17">
        <v>2021</v>
      </c>
      <c r="I1081" s="17">
        <v>2022</v>
      </c>
    </row>
    <row r="1082" spans="1:9" s="2" customFormat="1" ht="75" customHeight="1" x14ac:dyDescent="0.2">
      <c r="A1082" s="13" t="s">
        <v>146</v>
      </c>
      <c r="B1082" s="13" t="s">
        <v>1436</v>
      </c>
      <c r="C1082" s="20" t="s">
        <v>96</v>
      </c>
      <c r="D1082" s="14">
        <v>446485159</v>
      </c>
      <c r="E1082" s="15" t="s">
        <v>767</v>
      </c>
      <c r="F1082" s="16">
        <v>500</v>
      </c>
      <c r="G1082" s="16">
        <v>500</v>
      </c>
      <c r="H1082" s="17">
        <v>2021</v>
      </c>
      <c r="I1082" s="17">
        <v>2022</v>
      </c>
    </row>
    <row r="1083" spans="1:9" s="2" customFormat="1" ht="63" customHeight="1" x14ac:dyDescent="0.2">
      <c r="A1083" s="13" t="s">
        <v>146</v>
      </c>
      <c r="B1083" s="13" t="s">
        <v>1436</v>
      </c>
      <c r="C1083" s="20" t="s">
        <v>25</v>
      </c>
      <c r="D1083" s="14">
        <v>843724212</v>
      </c>
      <c r="E1083" s="15" t="s">
        <v>779</v>
      </c>
      <c r="F1083" s="16">
        <v>3160</v>
      </c>
      <c r="G1083" s="16">
        <v>3160</v>
      </c>
      <c r="H1083" s="17">
        <v>2021</v>
      </c>
      <c r="I1083" s="17">
        <v>2022</v>
      </c>
    </row>
    <row r="1084" spans="1:9" s="2" customFormat="1" ht="55.5" customHeight="1" x14ac:dyDescent="0.2">
      <c r="A1084" s="13" t="s">
        <v>146</v>
      </c>
      <c r="B1084" s="13" t="s">
        <v>1436</v>
      </c>
      <c r="C1084" s="20" t="s">
        <v>772</v>
      </c>
      <c r="D1084" s="14">
        <v>725439343</v>
      </c>
      <c r="E1084" s="15" t="s">
        <v>1452</v>
      </c>
      <c r="F1084" s="16">
        <v>3000</v>
      </c>
      <c r="G1084" s="16">
        <v>3000</v>
      </c>
      <c r="H1084" s="17">
        <v>2021</v>
      </c>
      <c r="I1084" s="17">
        <v>2022</v>
      </c>
    </row>
    <row r="1085" spans="1:9" s="2" customFormat="1" ht="48" customHeight="1" x14ac:dyDescent="0.2">
      <c r="A1085" s="13" t="s">
        <v>146</v>
      </c>
      <c r="B1085" s="13" t="s">
        <v>1436</v>
      </c>
      <c r="C1085" s="19" t="s">
        <v>769</v>
      </c>
      <c r="D1085" s="14">
        <v>752544113</v>
      </c>
      <c r="E1085" s="15" t="s">
        <v>768</v>
      </c>
      <c r="F1085" s="16">
        <v>2000</v>
      </c>
      <c r="G1085" s="16">
        <v>2000</v>
      </c>
      <c r="H1085" s="17">
        <v>2021</v>
      </c>
      <c r="I1085" s="17">
        <v>2022</v>
      </c>
    </row>
    <row r="1086" spans="1:9" s="2" customFormat="1" ht="54" customHeight="1" x14ac:dyDescent="0.2">
      <c r="A1086" s="13" t="s">
        <v>146</v>
      </c>
      <c r="B1086" s="13" t="s">
        <v>1436</v>
      </c>
      <c r="C1086" s="19" t="s">
        <v>765</v>
      </c>
      <c r="D1086" s="14">
        <v>432509637</v>
      </c>
      <c r="E1086" s="15" t="s">
        <v>766</v>
      </c>
      <c r="F1086" s="16">
        <v>411.8</v>
      </c>
      <c r="G1086" s="16">
        <v>411.8</v>
      </c>
      <c r="H1086" s="17">
        <v>2021</v>
      </c>
      <c r="I1086" s="17">
        <v>2022</v>
      </c>
    </row>
    <row r="1087" spans="1:9" s="2" customFormat="1" ht="78.75" customHeight="1" x14ac:dyDescent="0.2">
      <c r="A1087" s="13" t="s">
        <v>147</v>
      </c>
      <c r="B1087" s="13" t="s">
        <v>1436</v>
      </c>
      <c r="C1087" s="13" t="s">
        <v>539</v>
      </c>
      <c r="D1087" s="14">
        <v>468904235</v>
      </c>
      <c r="E1087" s="15" t="s">
        <v>523</v>
      </c>
      <c r="F1087" s="16">
        <v>5000</v>
      </c>
      <c r="G1087" s="16">
        <v>5000</v>
      </c>
      <c r="H1087" s="17">
        <v>2021</v>
      </c>
      <c r="I1087" s="17">
        <v>2022</v>
      </c>
    </row>
    <row r="1088" spans="1:9" s="2" customFormat="1" ht="69" customHeight="1" x14ac:dyDescent="0.2">
      <c r="A1088" s="13" t="s">
        <v>168</v>
      </c>
      <c r="B1088" s="13" t="s">
        <v>1436</v>
      </c>
      <c r="C1088" s="13" t="s">
        <v>155</v>
      </c>
      <c r="D1088" s="14"/>
      <c r="E1088" s="15" t="s">
        <v>270</v>
      </c>
      <c r="F1088" s="16">
        <v>1600</v>
      </c>
      <c r="G1088" s="16">
        <v>1600</v>
      </c>
      <c r="H1088" s="17">
        <v>2021</v>
      </c>
      <c r="I1088" s="17">
        <v>2022</v>
      </c>
    </row>
    <row r="1089" spans="1:9" s="2" customFormat="1" ht="45" customHeight="1" x14ac:dyDescent="0.2">
      <c r="A1089" s="13" t="s">
        <v>148</v>
      </c>
      <c r="B1089" s="13" t="s">
        <v>1436</v>
      </c>
      <c r="C1089" s="22" t="s">
        <v>474</v>
      </c>
      <c r="D1089" s="14">
        <v>469237401</v>
      </c>
      <c r="E1089" s="15" t="s">
        <v>271</v>
      </c>
      <c r="F1089" s="16">
        <v>1500</v>
      </c>
      <c r="G1089" s="16">
        <v>1500</v>
      </c>
      <c r="H1089" s="17">
        <v>2021</v>
      </c>
      <c r="I1089" s="17">
        <v>2022</v>
      </c>
    </row>
    <row r="1090" spans="1:9" s="2" customFormat="1" ht="55.5" customHeight="1" x14ac:dyDescent="0.2">
      <c r="A1090" s="13" t="s">
        <v>1068</v>
      </c>
      <c r="B1090" s="13" t="s">
        <v>1436</v>
      </c>
      <c r="C1090" s="41" t="s">
        <v>1365</v>
      </c>
      <c r="D1090" s="14">
        <v>665904406</v>
      </c>
      <c r="E1090" s="15" t="s">
        <v>1135</v>
      </c>
      <c r="F1090" s="16">
        <v>7750</v>
      </c>
      <c r="G1090" s="16">
        <v>7750</v>
      </c>
      <c r="H1090" s="17">
        <v>2021</v>
      </c>
      <c r="I1090" s="17">
        <v>2025</v>
      </c>
    </row>
    <row r="1091" spans="1:9" s="2" customFormat="1" ht="110.25" customHeight="1" x14ac:dyDescent="0.2">
      <c r="A1091" s="13" t="s">
        <v>1068</v>
      </c>
      <c r="B1091" s="13" t="s">
        <v>1436</v>
      </c>
      <c r="C1091" s="19" t="s">
        <v>1069</v>
      </c>
      <c r="D1091" s="14">
        <v>882590528</v>
      </c>
      <c r="E1091" s="15" t="s">
        <v>1453</v>
      </c>
      <c r="F1091" s="16">
        <v>4800</v>
      </c>
      <c r="G1091" s="16">
        <v>4800</v>
      </c>
      <c r="H1091" s="17">
        <v>2021</v>
      </c>
      <c r="I1091" s="17">
        <v>2025</v>
      </c>
    </row>
    <row r="1092" spans="1:9" s="2" customFormat="1" ht="38.25" x14ac:dyDescent="0.2">
      <c r="A1092" s="13" t="s">
        <v>967</v>
      </c>
      <c r="B1092" s="13" t="s">
        <v>1436</v>
      </c>
      <c r="C1092" s="19" t="s">
        <v>968</v>
      </c>
      <c r="D1092" s="14"/>
      <c r="E1092" s="15" t="s">
        <v>950</v>
      </c>
      <c r="F1092" s="16">
        <v>279</v>
      </c>
      <c r="G1092" s="16">
        <v>279</v>
      </c>
      <c r="H1092" s="17">
        <v>2021</v>
      </c>
      <c r="I1092" s="17">
        <v>2022</v>
      </c>
    </row>
    <row r="1093" spans="1:9" s="2" customFormat="1" ht="79.5" customHeight="1" x14ac:dyDescent="0.2">
      <c r="A1093" s="13" t="s">
        <v>149</v>
      </c>
      <c r="B1093" s="13" t="s">
        <v>1436</v>
      </c>
      <c r="C1093" s="20" t="s">
        <v>961</v>
      </c>
      <c r="D1093" s="14">
        <v>877021936</v>
      </c>
      <c r="E1093" s="15" t="s">
        <v>1399</v>
      </c>
      <c r="F1093" s="16">
        <v>25000</v>
      </c>
      <c r="G1093" s="16">
        <v>25000</v>
      </c>
      <c r="H1093" s="17">
        <v>2021</v>
      </c>
      <c r="I1093" s="17">
        <v>2025</v>
      </c>
    </row>
    <row r="1094" spans="1:9" s="2" customFormat="1" ht="57" customHeight="1" x14ac:dyDescent="0.2">
      <c r="A1094" s="13" t="s">
        <v>149</v>
      </c>
      <c r="B1094" s="13" t="s">
        <v>1436</v>
      </c>
      <c r="C1094" s="20" t="s">
        <v>1070</v>
      </c>
      <c r="D1094" s="14">
        <v>453101450</v>
      </c>
      <c r="E1094" s="15" t="s">
        <v>1078</v>
      </c>
      <c r="F1094" s="16">
        <v>1146</v>
      </c>
      <c r="G1094" s="16">
        <v>1146</v>
      </c>
      <c r="H1094" s="17">
        <v>2021</v>
      </c>
      <c r="I1094" s="17">
        <v>2022</v>
      </c>
    </row>
    <row r="1095" spans="1:9" s="2" customFormat="1" ht="69" customHeight="1" x14ac:dyDescent="0.2">
      <c r="A1095" s="13" t="s">
        <v>149</v>
      </c>
      <c r="B1095" s="13" t="s">
        <v>1436</v>
      </c>
      <c r="C1095" s="20" t="s">
        <v>1363</v>
      </c>
      <c r="D1095" s="14">
        <v>449049820</v>
      </c>
      <c r="E1095" s="15" t="s">
        <v>1364</v>
      </c>
      <c r="F1095" s="16">
        <v>30000</v>
      </c>
      <c r="G1095" s="16">
        <v>30000</v>
      </c>
      <c r="H1095" s="17">
        <v>2021</v>
      </c>
      <c r="I1095" s="17">
        <v>2025</v>
      </c>
    </row>
    <row r="1096" spans="1:9" s="2" customFormat="1" ht="66" customHeight="1" x14ac:dyDescent="0.2">
      <c r="A1096" s="13" t="s">
        <v>149</v>
      </c>
      <c r="B1096" s="13" t="s">
        <v>1436</v>
      </c>
      <c r="C1096" s="20" t="s">
        <v>1275</v>
      </c>
      <c r="D1096" s="14">
        <v>449673390</v>
      </c>
      <c r="E1096" s="15" t="s">
        <v>1276</v>
      </c>
      <c r="F1096" s="16">
        <v>1541</v>
      </c>
      <c r="G1096" s="16">
        <v>1541</v>
      </c>
      <c r="H1096" s="17">
        <v>2021</v>
      </c>
      <c r="I1096" s="17">
        <v>2025</v>
      </c>
    </row>
    <row r="1097" spans="1:9" s="2" customFormat="1" ht="72" customHeight="1" x14ac:dyDescent="0.2">
      <c r="A1097" s="13" t="s">
        <v>149</v>
      </c>
      <c r="B1097" s="13" t="s">
        <v>1436</v>
      </c>
      <c r="C1097" s="20" t="s">
        <v>1283</v>
      </c>
      <c r="D1097" s="14">
        <v>668644457</v>
      </c>
      <c r="E1097" s="15" t="s">
        <v>1284</v>
      </c>
      <c r="F1097" s="16">
        <v>2229.41</v>
      </c>
      <c r="G1097" s="16">
        <v>2229.41</v>
      </c>
      <c r="H1097" s="17">
        <v>2021</v>
      </c>
      <c r="I1097" s="17">
        <v>2025</v>
      </c>
    </row>
    <row r="1098" spans="1:9" s="2" customFormat="1" ht="73.5" customHeight="1" x14ac:dyDescent="0.2">
      <c r="A1098" s="13" t="s">
        <v>149</v>
      </c>
      <c r="B1098" s="13" t="s">
        <v>1436</v>
      </c>
      <c r="C1098" s="20" t="s">
        <v>1141</v>
      </c>
      <c r="D1098" s="14">
        <v>664932030</v>
      </c>
      <c r="E1098" s="15" t="s">
        <v>1142</v>
      </c>
      <c r="F1098" s="16">
        <v>10000</v>
      </c>
      <c r="G1098" s="16">
        <v>10000</v>
      </c>
      <c r="H1098" s="17">
        <v>2021</v>
      </c>
      <c r="I1098" s="17">
        <v>2025</v>
      </c>
    </row>
    <row r="1099" spans="1:9" s="2" customFormat="1" ht="102.75" customHeight="1" x14ac:dyDescent="0.2">
      <c r="A1099" s="13" t="s">
        <v>149</v>
      </c>
      <c r="B1099" s="13" t="s">
        <v>1436</v>
      </c>
      <c r="C1099" s="19" t="s">
        <v>1132</v>
      </c>
      <c r="D1099" s="14">
        <v>680958113</v>
      </c>
      <c r="E1099" s="15" t="s">
        <v>1454</v>
      </c>
      <c r="F1099" s="16">
        <v>9991</v>
      </c>
      <c r="G1099" s="16">
        <v>9991</v>
      </c>
      <c r="H1099" s="17">
        <v>2021</v>
      </c>
      <c r="I1099" s="17">
        <v>2025</v>
      </c>
    </row>
    <row r="1100" spans="1:9" s="2" customFormat="1" ht="64.5" customHeight="1" x14ac:dyDescent="0.2">
      <c r="A1100" s="13" t="s">
        <v>149</v>
      </c>
      <c r="B1100" s="13" t="s">
        <v>1436</v>
      </c>
      <c r="C1100" s="19" t="s">
        <v>964</v>
      </c>
      <c r="D1100" s="14">
        <v>742688220</v>
      </c>
      <c r="E1100" s="15" t="s">
        <v>1131</v>
      </c>
      <c r="F1100" s="16">
        <v>1780</v>
      </c>
      <c r="G1100" s="16">
        <v>1780</v>
      </c>
      <c r="H1100" s="17">
        <v>2021</v>
      </c>
      <c r="I1100" s="17">
        <v>2025</v>
      </c>
    </row>
    <row r="1101" spans="1:9" s="2" customFormat="1" ht="75.75" customHeight="1" x14ac:dyDescent="0.2">
      <c r="A1101" s="13" t="s">
        <v>149</v>
      </c>
      <c r="B1101" s="13" t="s">
        <v>1436</v>
      </c>
      <c r="C1101" s="20" t="s">
        <v>953</v>
      </c>
      <c r="D1101" s="14">
        <v>447017174</v>
      </c>
      <c r="E1101" s="15" t="s">
        <v>1130</v>
      </c>
      <c r="F1101" s="16">
        <v>3232</v>
      </c>
      <c r="G1101" s="16">
        <v>3232</v>
      </c>
      <c r="H1101" s="17">
        <v>2021</v>
      </c>
      <c r="I1101" s="17">
        <v>2025</v>
      </c>
    </row>
    <row r="1102" spans="1:9" s="2" customFormat="1" ht="115.5" customHeight="1" x14ac:dyDescent="0.2">
      <c r="A1102" s="13" t="s">
        <v>149</v>
      </c>
      <c r="B1102" s="13" t="s">
        <v>1436</v>
      </c>
      <c r="C1102" s="19" t="s">
        <v>1093</v>
      </c>
      <c r="D1102" s="14">
        <v>756573472</v>
      </c>
      <c r="E1102" s="15" t="s">
        <v>1455</v>
      </c>
      <c r="F1102" s="16">
        <v>4260</v>
      </c>
      <c r="G1102" s="16">
        <v>4260</v>
      </c>
      <c r="H1102" s="17">
        <v>2021</v>
      </c>
      <c r="I1102" s="17">
        <v>2025</v>
      </c>
    </row>
    <row r="1103" spans="1:9" s="2" customFormat="1" ht="48" customHeight="1" x14ac:dyDescent="0.2">
      <c r="A1103" s="13" t="s">
        <v>149</v>
      </c>
      <c r="B1103" s="13" t="s">
        <v>1436</v>
      </c>
      <c r="C1103" s="20" t="s">
        <v>1086</v>
      </c>
      <c r="D1103" s="14">
        <v>670836162</v>
      </c>
      <c r="E1103" s="15" t="s">
        <v>1087</v>
      </c>
      <c r="F1103" s="16">
        <v>3000</v>
      </c>
      <c r="G1103" s="16">
        <v>3000</v>
      </c>
      <c r="H1103" s="17">
        <v>2021</v>
      </c>
      <c r="I1103" s="17">
        <v>2025</v>
      </c>
    </row>
    <row r="1104" spans="1:9" s="2" customFormat="1" ht="42.75" customHeight="1" x14ac:dyDescent="0.2">
      <c r="A1104" s="13" t="s">
        <v>149</v>
      </c>
      <c r="B1104" s="13" t="s">
        <v>1436</v>
      </c>
      <c r="C1104" s="20" t="s">
        <v>1071</v>
      </c>
      <c r="D1104" s="14">
        <v>502631333</v>
      </c>
      <c r="E1104" s="15" t="s">
        <v>1078</v>
      </c>
      <c r="F1104" s="16">
        <v>1146</v>
      </c>
      <c r="G1104" s="16">
        <v>1146</v>
      </c>
      <c r="H1104" s="17">
        <v>2021</v>
      </c>
      <c r="I1104" s="17">
        <v>2022</v>
      </c>
    </row>
    <row r="1105" spans="1:9" s="2" customFormat="1" ht="42.75" customHeight="1" x14ac:dyDescent="0.2">
      <c r="A1105" s="13" t="s">
        <v>149</v>
      </c>
      <c r="B1105" s="13" t="s">
        <v>1436</v>
      </c>
      <c r="C1105" s="20" t="s">
        <v>732</v>
      </c>
      <c r="D1105" s="14">
        <v>407626464</v>
      </c>
      <c r="E1105" s="15" t="s">
        <v>1078</v>
      </c>
      <c r="F1105" s="16">
        <v>1500</v>
      </c>
      <c r="G1105" s="16">
        <v>1500</v>
      </c>
      <c r="H1105" s="17">
        <v>2021</v>
      </c>
      <c r="I1105" s="17">
        <v>2022</v>
      </c>
    </row>
    <row r="1106" spans="1:9" s="2" customFormat="1" ht="42.75" customHeight="1" x14ac:dyDescent="0.2">
      <c r="A1106" s="13" t="s">
        <v>149</v>
      </c>
      <c r="B1106" s="13" t="s">
        <v>1436</v>
      </c>
      <c r="C1106" s="20" t="s">
        <v>549</v>
      </c>
      <c r="D1106" s="14">
        <v>683541281</v>
      </c>
      <c r="E1106" s="15" t="s">
        <v>1078</v>
      </c>
      <c r="F1106" s="16">
        <v>495</v>
      </c>
      <c r="G1106" s="16">
        <v>495</v>
      </c>
      <c r="H1106" s="17">
        <v>2021</v>
      </c>
      <c r="I1106" s="17">
        <v>2022</v>
      </c>
    </row>
    <row r="1107" spans="1:9" s="2" customFormat="1" ht="42.75" customHeight="1" x14ac:dyDescent="0.2">
      <c r="A1107" s="13" t="s">
        <v>149</v>
      </c>
      <c r="B1107" s="13" t="s">
        <v>1436</v>
      </c>
      <c r="C1107" s="20" t="s">
        <v>1072</v>
      </c>
      <c r="D1107" s="14">
        <v>825435356</v>
      </c>
      <c r="E1107" s="15" t="s">
        <v>1078</v>
      </c>
      <c r="F1107" s="16">
        <v>1035</v>
      </c>
      <c r="G1107" s="16">
        <v>1035</v>
      </c>
      <c r="H1107" s="17">
        <v>2021</v>
      </c>
      <c r="I1107" s="17">
        <v>2022</v>
      </c>
    </row>
    <row r="1108" spans="1:9" s="2" customFormat="1" ht="42.75" customHeight="1" x14ac:dyDescent="0.2">
      <c r="A1108" s="13" t="s">
        <v>149</v>
      </c>
      <c r="B1108" s="13" t="s">
        <v>1436</v>
      </c>
      <c r="C1108" s="20" t="s">
        <v>1073</v>
      </c>
      <c r="D1108" s="14">
        <v>692632656</v>
      </c>
      <c r="E1108" s="15" t="s">
        <v>1078</v>
      </c>
      <c r="F1108" s="16">
        <v>630</v>
      </c>
      <c r="G1108" s="16">
        <v>630</v>
      </c>
      <c r="H1108" s="17">
        <v>2021</v>
      </c>
      <c r="I1108" s="17">
        <v>2022</v>
      </c>
    </row>
    <row r="1109" spans="1:9" s="2" customFormat="1" ht="42.75" customHeight="1" x14ac:dyDescent="0.2">
      <c r="A1109" s="13" t="s">
        <v>149</v>
      </c>
      <c r="B1109" s="13" t="s">
        <v>1436</v>
      </c>
      <c r="C1109" s="20" t="s">
        <v>772</v>
      </c>
      <c r="D1109" s="14">
        <v>725439343</v>
      </c>
      <c r="E1109" s="15" t="s">
        <v>1078</v>
      </c>
      <c r="F1109" s="16">
        <v>390.93</v>
      </c>
      <c r="G1109" s="16">
        <v>390.63</v>
      </c>
      <c r="H1109" s="17">
        <v>2021</v>
      </c>
      <c r="I1109" s="17">
        <v>2022</v>
      </c>
    </row>
    <row r="1110" spans="1:9" s="2" customFormat="1" ht="42.75" customHeight="1" x14ac:dyDescent="0.2">
      <c r="A1110" s="13" t="s">
        <v>149</v>
      </c>
      <c r="B1110" s="13" t="s">
        <v>1436</v>
      </c>
      <c r="C1110" s="20" t="s">
        <v>42</v>
      </c>
      <c r="D1110" s="14">
        <v>453199341</v>
      </c>
      <c r="E1110" s="15" t="s">
        <v>1078</v>
      </c>
      <c r="F1110" s="16">
        <v>990</v>
      </c>
      <c r="G1110" s="16">
        <v>990</v>
      </c>
      <c r="H1110" s="17">
        <v>2021</v>
      </c>
      <c r="I1110" s="17">
        <v>2022</v>
      </c>
    </row>
    <row r="1111" spans="1:9" s="2" customFormat="1" ht="42.75" customHeight="1" x14ac:dyDescent="0.2">
      <c r="A1111" s="13" t="s">
        <v>149</v>
      </c>
      <c r="B1111" s="13" t="s">
        <v>1436</v>
      </c>
      <c r="C1111" s="20" t="s">
        <v>1074</v>
      </c>
      <c r="D1111" s="14">
        <v>835838508</v>
      </c>
      <c r="E1111" s="15" t="s">
        <v>1078</v>
      </c>
      <c r="F1111" s="16">
        <v>600</v>
      </c>
      <c r="G1111" s="16">
        <v>600</v>
      </c>
      <c r="H1111" s="17">
        <v>2021</v>
      </c>
      <c r="I1111" s="17">
        <v>2022</v>
      </c>
    </row>
    <row r="1112" spans="1:9" s="2" customFormat="1" ht="45.75" customHeight="1" x14ac:dyDescent="0.2">
      <c r="A1112" s="13" t="s">
        <v>149</v>
      </c>
      <c r="B1112" s="13" t="s">
        <v>1436</v>
      </c>
      <c r="C1112" s="20" t="s">
        <v>21</v>
      </c>
      <c r="D1112" s="14">
        <v>862000792</v>
      </c>
      <c r="E1112" s="15" t="s">
        <v>1078</v>
      </c>
      <c r="F1112" s="16">
        <v>1419</v>
      </c>
      <c r="G1112" s="16">
        <v>1419</v>
      </c>
      <c r="H1112" s="17">
        <v>2021</v>
      </c>
      <c r="I1112" s="17">
        <v>2022</v>
      </c>
    </row>
    <row r="1113" spans="1:9" s="2" customFormat="1" ht="45.75" customHeight="1" x14ac:dyDescent="0.2">
      <c r="A1113" s="13" t="s">
        <v>149</v>
      </c>
      <c r="B1113" s="13" t="s">
        <v>1436</v>
      </c>
      <c r="C1113" s="20" t="s">
        <v>1031</v>
      </c>
      <c r="D1113" s="14">
        <v>462480855</v>
      </c>
      <c r="E1113" s="15" t="s">
        <v>1078</v>
      </c>
      <c r="F1113" s="16">
        <v>1500</v>
      </c>
      <c r="G1113" s="16">
        <v>1500</v>
      </c>
      <c r="H1113" s="17">
        <v>2021</v>
      </c>
      <c r="I1113" s="17">
        <v>2022</v>
      </c>
    </row>
    <row r="1114" spans="1:9" s="2" customFormat="1" ht="45.75" customHeight="1" x14ac:dyDescent="0.2">
      <c r="A1114" s="13" t="s">
        <v>149</v>
      </c>
      <c r="B1114" s="13" t="s">
        <v>1436</v>
      </c>
      <c r="C1114" s="20" t="s">
        <v>1075</v>
      </c>
      <c r="D1114" s="14">
        <v>817744147</v>
      </c>
      <c r="E1114" s="15" t="s">
        <v>1078</v>
      </c>
      <c r="F1114" s="16">
        <v>1500</v>
      </c>
      <c r="G1114" s="16">
        <v>1500</v>
      </c>
      <c r="H1114" s="17">
        <v>2021</v>
      </c>
      <c r="I1114" s="17">
        <v>2022</v>
      </c>
    </row>
    <row r="1115" spans="1:9" s="2" customFormat="1" ht="45.75" customHeight="1" x14ac:dyDescent="0.2">
      <c r="A1115" s="13" t="s">
        <v>149</v>
      </c>
      <c r="B1115" s="13" t="s">
        <v>1436</v>
      </c>
      <c r="C1115" s="20" t="s">
        <v>1076</v>
      </c>
      <c r="D1115" s="14">
        <v>408190846</v>
      </c>
      <c r="E1115" s="15" t="s">
        <v>1078</v>
      </c>
      <c r="F1115" s="16">
        <v>1500</v>
      </c>
      <c r="G1115" s="16">
        <v>1500</v>
      </c>
      <c r="H1115" s="17">
        <v>2021</v>
      </c>
      <c r="I1115" s="17">
        <v>2022</v>
      </c>
    </row>
    <row r="1116" spans="1:9" s="2" customFormat="1" ht="45.75" customHeight="1" x14ac:dyDescent="0.2">
      <c r="A1116" s="13" t="s">
        <v>149</v>
      </c>
      <c r="B1116" s="13" t="s">
        <v>1436</v>
      </c>
      <c r="C1116" s="20" t="s">
        <v>545</v>
      </c>
      <c r="D1116" s="14">
        <v>870519273</v>
      </c>
      <c r="E1116" s="15" t="s">
        <v>1078</v>
      </c>
      <c r="F1116" s="16">
        <v>1500</v>
      </c>
      <c r="G1116" s="16">
        <v>1500</v>
      </c>
      <c r="H1116" s="17">
        <v>2021</v>
      </c>
      <c r="I1116" s="17">
        <v>2022</v>
      </c>
    </row>
    <row r="1117" spans="1:9" s="2" customFormat="1" ht="45.75" customHeight="1" x14ac:dyDescent="0.2">
      <c r="A1117" s="13" t="s">
        <v>149</v>
      </c>
      <c r="B1117" s="13" t="s">
        <v>1436</v>
      </c>
      <c r="C1117" s="20" t="s">
        <v>1077</v>
      </c>
      <c r="D1117" s="14"/>
      <c r="E1117" s="15" t="s">
        <v>1078</v>
      </c>
      <c r="F1117" s="16">
        <v>1500</v>
      </c>
      <c r="G1117" s="16">
        <v>1500</v>
      </c>
      <c r="H1117" s="17">
        <v>2021</v>
      </c>
      <c r="I1117" s="17">
        <v>2022</v>
      </c>
    </row>
    <row r="1118" spans="1:9" s="2" customFormat="1" ht="45.75" customHeight="1" x14ac:dyDescent="0.2">
      <c r="A1118" s="13" t="s">
        <v>149</v>
      </c>
      <c r="B1118" s="13" t="s">
        <v>1436</v>
      </c>
      <c r="C1118" s="20" t="s">
        <v>299</v>
      </c>
      <c r="D1118" s="14">
        <v>550642769</v>
      </c>
      <c r="E1118" s="15" t="s">
        <v>1078</v>
      </c>
      <c r="F1118" s="16">
        <v>1500</v>
      </c>
      <c r="G1118" s="16">
        <v>1500</v>
      </c>
      <c r="H1118" s="17">
        <v>2021</v>
      </c>
      <c r="I1118" s="17">
        <v>2022</v>
      </c>
    </row>
    <row r="1119" spans="1:9" s="2" customFormat="1" ht="45.75" customHeight="1" x14ac:dyDescent="0.2">
      <c r="A1119" s="13" t="s">
        <v>149</v>
      </c>
      <c r="B1119" s="13" t="s">
        <v>1436</v>
      </c>
      <c r="C1119" s="20" t="s">
        <v>67</v>
      </c>
      <c r="D1119" s="14">
        <v>656574885</v>
      </c>
      <c r="E1119" s="15" t="s">
        <v>1078</v>
      </c>
      <c r="F1119" s="16">
        <v>1500</v>
      </c>
      <c r="G1119" s="16">
        <v>1500</v>
      </c>
      <c r="H1119" s="17">
        <v>2021</v>
      </c>
      <c r="I1119" s="17">
        <v>2022</v>
      </c>
    </row>
    <row r="1120" spans="1:9" s="2" customFormat="1" ht="45.75" customHeight="1" x14ac:dyDescent="0.2">
      <c r="A1120" s="13" t="s">
        <v>149</v>
      </c>
      <c r="B1120" s="13" t="s">
        <v>1436</v>
      </c>
      <c r="C1120" s="20" t="s">
        <v>951</v>
      </c>
      <c r="D1120" s="14">
        <v>746786469</v>
      </c>
      <c r="E1120" s="15" t="s">
        <v>950</v>
      </c>
      <c r="F1120" s="16">
        <v>10000</v>
      </c>
      <c r="G1120" s="16">
        <v>10000</v>
      </c>
      <c r="H1120" s="17">
        <v>2021</v>
      </c>
      <c r="I1120" s="17">
        <v>2022</v>
      </c>
    </row>
    <row r="1121" spans="1:9" s="2" customFormat="1" ht="45.75" customHeight="1" x14ac:dyDescent="0.2">
      <c r="A1121" s="13" t="s">
        <v>149</v>
      </c>
      <c r="B1121" s="13" t="s">
        <v>1436</v>
      </c>
      <c r="C1121" s="20" t="s">
        <v>1066</v>
      </c>
      <c r="D1121" s="14">
        <v>897922862</v>
      </c>
      <c r="E1121" s="15" t="s">
        <v>1067</v>
      </c>
      <c r="F1121" s="16">
        <v>50000</v>
      </c>
      <c r="G1121" s="16">
        <v>50000</v>
      </c>
      <c r="H1121" s="17">
        <v>2021</v>
      </c>
      <c r="I1121" s="17">
        <v>2025</v>
      </c>
    </row>
    <row r="1122" spans="1:9" s="2" customFormat="1" ht="45.75" customHeight="1" x14ac:dyDescent="0.2">
      <c r="A1122" s="13" t="s">
        <v>149</v>
      </c>
      <c r="B1122" s="13" t="s">
        <v>1436</v>
      </c>
      <c r="C1122" s="20" t="s">
        <v>564</v>
      </c>
      <c r="D1122" s="14">
        <v>428431677</v>
      </c>
      <c r="E1122" s="15" t="s">
        <v>950</v>
      </c>
      <c r="F1122" s="16">
        <v>4949</v>
      </c>
      <c r="G1122" s="16">
        <v>4949</v>
      </c>
      <c r="H1122" s="17">
        <v>2021</v>
      </c>
      <c r="I1122" s="17">
        <v>2022</v>
      </c>
    </row>
    <row r="1123" spans="1:9" s="2" customFormat="1" ht="45.75" customHeight="1" x14ac:dyDescent="0.2">
      <c r="A1123" s="13" t="s">
        <v>149</v>
      </c>
      <c r="B1123" s="13" t="s">
        <v>1436</v>
      </c>
      <c r="C1123" s="19" t="s">
        <v>952</v>
      </c>
      <c r="D1123" s="14">
        <v>406730797</v>
      </c>
      <c r="E1123" s="15" t="s">
        <v>950</v>
      </c>
      <c r="F1123" s="16">
        <v>10000</v>
      </c>
      <c r="G1123" s="16">
        <v>10000</v>
      </c>
      <c r="H1123" s="17">
        <v>2021</v>
      </c>
      <c r="I1123" s="17">
        <v>2022</v>
      </c>
    </row>
    <row r="1124" spans="1:9" s="2" customFormat="1" ht="45.75" customHeight="1" x14ac:dyDescent="0.2">
      <c r="A1124" s="13" t="s">
        <v>149</v>
      </c>
      <c r="B1124" s="13" t="s">
        <v>1436</v>
      </c>
      <c r="C1124" s="20" t="s">
        <v>96</v>
      </c>
      <c r="D1124" s="14">
        <v>446485159</v>
      </c>
      <c r="E1124" s="15" t="s">
        <v>950</v>
      </c>
      <c r="F1124" s="16">
        <v>8650</v>
      </c>
      <c r="G1124" s="16">
        <v>8650</v>
      </c>
      <c r="H1124" s="17">
        <v>2021</v>
      </c>
      <c r="I1124" s="17">
        <v>2022</v>
      </c>
    </row>
    <row r="1125" spans="1:9" s="2" customFormat="1" ht="63" customHeight="1" x14ac:dyDescent="0.2">
      <c r="A1125" s="13" t="s">
        <v>149</v>
      </c>
      <c r="B1125" s="13" t="s">
        <v>1436</v>
      </c>
      <c r="C1125" s="20" t="s">
        <v>953</v>
      </c>
      <c r="D1125" s="14">
        <v>447017174</v>
      </c>
      <c r="E1125" s="15" t="s">
        <v>950</v>
      </c>
      <c r="F1125" s="16">
        <v>10000</v>
      </c>
      <c r="G1125" s="16">
        <v>10000</v>
      </c>
      <c r="H1125" s="17">
        <v>2021</v>
      </c>
      <c r="I1125" s="17">
        <v>2022</v>
      </c>
    </row>
    <row r="1126" spans="1:9" s="2" customFormat="1" ht="51.75" customHeight="1" x14ac:dyDescent="0.2">
      <c r="A1126" s="13" t="s">
        <v>149</v>
      </c>
      <c r="B1126" s="13" t="s">
        <v>1436</v>
      </c>
      <c r="C1126" s="19" t="s">
        <v>954</v>
      </c>
      <c r="D1126" s="14"/>
      <c r="E1126" s="15" t="s">
        <v>950</v>
      </c>
      <c r="F1126" s="16">
        <v>5680</v>
      </c>
      <c r="G1126" s="16">
        <v>5680</v>
      </c>
      <c r="H1126" s="17">
        <v>2021</v>
      </c>
      <c r="I1126" s="17">
        <v>2022</v>
      </c>
    </row>
    <row r="1127" spans="1:9" s="2" customFormat="1" ht="42" customHeight="1" x14ac:dyDescent="0.2">
      <c r="A1127" s="13" t="s">
        <v>149</v>
      </c>
      <c r="B1127" s="13" t="s">
        <v>1436</v>
      </c>
      <c r="C1127" s="20" t="s">
        <v>955</v>
      </c>
      <c r="D1127" s="14">
        <v>430945759</v>
      </c>
      <c r="E1127" s="15" t="s">
        <v>950</v>
      </c>
      <c r="F1127" s="16">
        <v>5000</v>
      </c>
      <c r="G1127" s="16">
        <v>5000</v>
      </c>
      <c r="H1127" s="17">
        <v>2021</v>
      </c>
      <c r="I1127" s="17">
        <v>2022</v>
      </c>
    </row>
    <row r="1128" spans="1:9" s="2" customFormat="1" ht="42" customHeight="1" x14ac:dyDescent="0.2">
      <c r="A1128" s="13" t="s">
        <v>149</v>
      </c>
      <c r="B1128" s="13" t="s">
        <v>1436</v>
      </c>
      <c r="C1128" s="20" t="s">
        <v>956</v>
      </c>
      <c r="D1128" s="14">
        <v>692518236</v>
      </c>
      <c r="E1128" s="15" t="s">
        <v>950</v>
      </c>
      <c r="F1128" s="16">
        <v>10000</v>
      </c>
      <c r="G1128" s="16">
        <v>10000</v>
      </c>
      <c r="H1128" s="17">
        <v>2021</v>
      </c>
      <c r="I1128" s="17">
        <v>2022</v>
      </c>
    </row>
    <row r="1129" spans="1:9" s="2" customFormat="1" ht="42" customHeight="1" x14ac:dyDescent="0.2">
      <c r="A1129" s="13" t="s">
        <v>149</v>
      </c>
      <c r="B1129" s="13" t="s">
        <v>1436</v>
      </c>
      <c r="C1129" s="31" t="s">
        <v>182</v>
      </c>
      <c r="D1129" s="14">
        <v>430788282</v>
      </c>
      <c r="E1129" s="15" t="s">
        <v>950</v>
      </c>
      <c r="F1129" s="16">
        <v>10000</v>
      </c>
      <c r="G1129" s="16">
        <v>10000</v>
      </c>
      <c r="H1129" s="17">
        <v>2021</v>
      </c>
      <c r="I1129" s="17">
        <v>2022</v>
      </c>
    </row>
    <row r="1130" spans="1:9" s="2" customFormat="1" ht="42" customHeight="1" x14ac:dyDescent="0.2">
      <c r="A1130" s="13" t="s">
        <v>149</v>
      </c>
      <c r="B1130" s="13" t="s">
        <v>1436</v>
      </c>
      <c r="C1130" s="19" t="s">
        <v>957</v>
      </c>
      <c r="D1130" s="14"/>
      <c r="E1130" s="15" t="s">
        <v>950</v>
      </c>
      <c r="F1130" s="16">
        <v>2615</v>
      </c>
      <c r="G1130" s="16">
        <v>2615</v>
      </c>
      <c r="H1130" s="17">
        <v>2021</v>
      </c>
      <c r="I1130" s="17">
        <v>2022</v>
      </c>
    </row>
    <row r="1131" spans="1:9" s="2" customFormat="1" ht="42" customHeight="1" x14ac:dyDescent="0.2">
      <c r="A1131" s="13" t="s">
        <v>149</v>
      </c>
      <c r="B1131" s="13" t="s">
        <v>1436</v>
      </c>
      <c r="C1131" s="19" t="s">
        <v>958</v>
      </c>
      <c r="D1131" s="14">
        <v>666947848</v>
      </c>
      <c r="E1131" s="15" t="s">
        <v>950</v>
      </c>
      <c r="F1131" s="16">
        <v>1361</v>
      </c>
      <c r="G1131" s="16">
        <v>1361</v>
      </c>
      <c r="H1131" s="17">
        <v>2021</v>
      </c>
      <c r="I1131" s="17">
        <v>2022</v>
      </c>
    </row>
    <row r="1132" spans="1:9" s="2" customFormat="1" ht="42" customHeight="1" x14ac:dyDescent="0.2">
      <c r="A1132" s="13" t="s">
        <v>149</v>
      </c>
      <c r="B1132" s="13" t="s">
        <v>1436</v>
      </c>
      <c r="C1132" s="19" t="s">
        <v>883</v>
      </c>
      <c r="D1132" s="14">
        <v>500692620</v>
      </c>
      <c r="E1132" s="15" t="s">
        <v>950</v>
      </c>
      <c r="F1132" s="16">
        <v>10000</v>
      </c>
      <c r="G1132" s="16">
        <v>10000</v>
      </c>
      <c r="H1132" s="17">
        <v>2021</v>
      </c>
      <c r="I1132" s="17">
        <v>2022</v>
      </c>
    </row>
    <row r="1133" spans="1:9" s="2" customFormat="1" ht="42" customHeight="1" x14ac:dyDescent="0.2">
      <c r="A1133" s="13" t="s">
        <v>149</v>
      </c>
      <c r="B1133" s="13" t="s">
        <v>1436</v>
      </c>
      <c r="C1133" s="20" t="s">
        <v>959</v>
      </c>
      <c r="D1133" s="14">
        <v>443559917</v>
      </c>
      <c r="E1133" s="15" t="s">
        <v>950</v>
      </c>
      <c r="F1133" s="16">
        <v>4929</v>
      </c>
      <c r="G1133" s="16">
        <v>4929</v>
      </c>
      <c r="H1133" s="17">
        <v>2021</v>
      </c>
      <c r="I1133" s="17">
        <v>2022</v>
      </c>
    </row>
    <row r="1134" spans="1:9" s="2" customFormat="1" ht="42" customHeight="1" x14ac:dyDescent="0.2">
      <c r="A1134" s="13" t="s">
        <v>149</v>
      </c>
      <c r="B1134" s="13" t="s">
        <v>1436</v>
      </c>
      <c r="C1134" s="19" t="s">
        <v>960</v>
      </c>
      <c r="D1134" s="14"/>
      <c r="E1134" s="15" t="s">
        <v>950</v>
      </c>
      <c r="F1134" s="16">
        <v>9322</v>
      </c>
      <c r="G1134" s="16">
        <v>9322</v>
      </c>
      <c r="H1134" s="17">
        <v>2021</v>
      </c>
      <c r="I1134" s="17">
        <v>2022</v>
      </c>
    </row>
    <row r="1135" spans="1:9" s="2" customFormat="1" ht="42" customHeight="1" x14ac:dyDescent="0.2">
      <c r="A1135" s="13" t="s">
        <v>149</v>
      </c>
      <c r="B1135" s="13" t="s">
        <v>1436</v>
      </c>
      <c r="C1135" s="20" t="s">
        <v>545</v>
      </c>
      <c r="D1135" s="14">
        <v>870519273</v>
      </c>
      <c r="E1135" s="15" t="s">
        <v>950</v>
      </c>
      <c r="F1135" s="16">
        <v>5000</v>
      </c>
      <c r="G1135" s="16">
        <v>5000</v>
      </c>
      <c r="H1135" s="17">
        <v>2021</v>
      </c>
      <c r="I1135" s="17">
        <v>2022</v>
      </c>
    </row>
    <row r="1136" spans="1:9" s="2" customFormat="1" ht="44.25" customHeight="1" x14ac:dyDescent="0.2">
      <c r="A1136" s="13" t="s">
        <v>149</v>
      </c>
      <c r="B1136" s="13" t="s">
        <v>1436</v>
      </c>
      <c r="C1136" s="20" t="s">
        <v>961</v>
      </c>
      <c r="D1136" s="14">
        <v>877021936</v>
      </c>
      <c r="E1136" s="15" t="s">
        <v>950</v>
      </c>
      <c r="F1136" s="16">
        <v>10000</v>
      </c>
      <c r="G1136" s="16">
        <v>10000</v>
      </c>
      <c r="H1136" s="17">
        <v>2021</v>
      </c>
      <c r="I1136" s="17">
        <v>2022</v>
      </c>
    </row>
    <row r="1137" spans="1:9" s="2" customFormat="1" ht="44.25" customHeight="1" x14ac:dyDescent="0.2">
      <c r="A1137" s="13" t="s">
        <v>149</v>
      </c>
      <c r="B1137" s="13" t="s">
        <v>1436</v>
      </c>
      <c r="C1137" s="20" t="s">
        <v>683</v>
      </c>
      <c r="D1137" s="14">
        <v>422143307</v>
      </c>
      <c r="E1137" s="15" t="s">
        <v>950</v>
      </c>
      <c r="F1137" s="16">
        <v>2360</v>
      </c>
      <c r="G1137" s="16">
        <v>2360</v>
      </c>
      <c r="H1137" s="17">
        <v>2021</v>
      </c>
      <c r="I1137" s="17">
        <v>2022</v>
      </c>
    </row>
    <row r="1138" spans="1:9" s="2" customFormat="1" ht="44.25" customHeight="1" x14ac:dyDescent="0.2">
      <c r="A1138" s="13" t="s">
        <v>149</v>
      </c>
      <c r="B1138" s="13" t="s">
        <v>1436</v>
      </c>
      <c r="C1138" s="19" t="s">
        <v>962</v>
      </c>
      <c r="D1138" s="14"/>
      <c r="E1138" s="15" t="s">
        <v>950</v>
      </c>
      <c r="F1138" s="16">
        <v>5000</v>
      </c>
      <c r="G1138" s="16">
        <v>5000</v>
      </c>
      <c r="H1138" s="17">
        <v>2021</v>
      </c>
      <c r="I1138" s="17">
        <v>2022</v>
      </c>
    </row>
    <row r="1139" spans="1:9" ht="44.25" customHeight="1" x14ac:dyDescent="0.2">
      <c r="A1139" s="13" t="s">
        <v>149</v>
      </c>
      <c r="B1139" s="13" t="s">
        <v>1436</v>
      </c>
      <c r="C1139" s="20" t="s">
        <v>963</v>
      </c>
      <c r="D1139" s="14">
        <v>415349743</v>
      </c>
      <c r="E1139" s="15" t="s">
        <v>950</v>
      </c>
      <c r="F1139" s="16">
        <v>5000</v>
      </c>
      <c r="G1139" s="16">
        <v>5000</v>
      </c>
      <c r="H1139" s="17">
        <v>2021</v>
      </c>
      <c r="I1139" s="17">
        <v>2022</v>
      </c>
    </row>
    <row r="1140" spans="1:9" s="2" customFormat="1" ht="44.25" customHeight="1" x14ac:dyDescent="0.2">
      <c r="A1140" s="13" t="s">
        <v>149</v>
      </c>
      <c r="B1140" s="13" t="s">
        <v>1436</v>
      </c>
      <c r="C1140" s="19" t="s">
        <v>964</v>
      </c>
      <c r="D1140" s="14"/>
      <c r="E1140" s="15" t="s">
        <v>950</v>
      </c>
      <c r="F1140" s="16">
        <v>4355</v>
      </c>
      <c r="G1140" s="16">
        <v>4355</v>
      </c>
      <c r="H1140" s="17">
        <v>2021</v>
      </c>
      <c r="I1140" s="17">
        <v>2022</v>
      </c>
    </row>
    <row r="1141" spans="1:9" s="2" customFormat="1" ht="45.75" customHeight="1" x14ac:dyDescent="0.2">
      <c r="A1141" s="13" t="s">
        <v>149</v>
      </c>
      <c r="B1141" s="13" t="s">
        <v>1436</v>
      </c>
      <c r="C1141" s="20" t="s">
        <v>701</v>
      </c>
      <c r="D1141" s="14"/>
      <c r="E1141" s="15" t="s">
        <v>950</v>
      </c>
      <c r="F1141" s="16">
        <v>5500</v>
      </c>
      <c r="G1141" s="16">
        <v>5500</v>
      </c>
      <c r="H1141" s="17">
        <v>2021</v>
      </c>
      <c r="I1141" s="17">
        <v>2022</v>
      </c>
    </row>
    <row r="1142" spans="1:9" s="2" customFormat="1" ht="45.75" customHeight="1" x14ac:dyDescent="0.2">
      <c r="A1142" s="13" t="s">
        <v>149</v>
      </c>
      <c r="B1142" s="13" t="s">
        <v>1436</v>
      </c>
      <c r="C1142" s="20" t="s">
        <v>25</v>
      </c>
      <c r="D1142" s="14">
        <v>843724212</v>
      </c>
      <c r="E1142" s="15" t="s">
        <v>761</v>
      </c>
      <c r="F1142" s="16">
        <v>30000</v>
      </c>
      <c r="G1142" s="16">
        <v>30000</v>
      </c>
      <c r="H1142" s="17">
        <v>2021</v>
      </c>
      <c r="I1142" s="17">
        <v>2025</v>
      </c>
    </row>
    <row r="1143" spans="1:9" s="2" customFormat="1" ht="46.5" customHeight="1" x14ac:dyDescent="0.2">
      <c r="A1143" s="13" t="s">
        <v>149</v>
      </c>
      <c r="B1143" s="13" t="s">
        <v>1436</v>
      </c>
      <c r="C1143" s="19" t="s">
        <v>591</v>
      </c>
      <c r="D1143" s="14">
        <v>444001266</v>
      </c>
      <c r="E1143" s="15" t="s">
        <v>590</v>
      </c>
      <c r="F1143" s="16">
        <v>8000</v>
      </c>
      <c r="G1143" s="16">
        <v>8000</v>
      </c>
      <c r="H1143" s="17">
        <v>2021</v>
      </c>
      <c r="I1143" s="17">
        <v>2025</v>
      </c>
    </row>
    <row r="1144" spans="1:9" s="2" customFormat="1" ht="51.75" customHeight="1" x14ac:dyDescent="0.2">
      <c r="A1144" s="13" t="s">
        <v>965</v>
      </c>
      <c r="B1144" s="13" t="s">
        <v>1436</v>
      </c>
      <c r="C1144" s="19" t="s">
        <v>966</v>
      </c>
      <c r="D1144" s="14">
        <v>850001003</v>
      </c>
      <c r="E1144" s="15" t="s">
        <v>950</v>
      </c>
      <c r="F1144" s="16">
        <v>10000</v>
      </c>
      <c r="G1144" s="16">
        <v>10000</v>
      </c>
      <c r="H1144" s="17">
        <v>2021</v>
      </c>
      <c r="I1144" s="17">
        <v>2022</v>
      </c>
    </row>
    <row r="1145" spans="1:9" s="2" customFormat="1" ht="71.25" customHeight="1" x14ac:dyDescent="0.2">
      <c r="A1145" s="13" t="s">
        <v>965</v>
      </c>
      <c r="B1145" s="13" t="s">
        <v>1436</v>
      </c>
      <c r="C1145" s="20" t="s">
        <v>621</v>
      </c>
      <c r="D1145" s="14">
        <v>894681874</v>
      </c>
      <c r="E1145" s="15" t="s">
        <v>1456</v>
      </c>
      <c r="F1145" s="16">
        <v>405</v>
      </c>
      <c r="G1145" s="16">
        <v>405</v>
      </c>
      <c r="H1145" s="17">
        <v>2021</v>
      </c>
      <c r="I1145" s="17">
        <v>2025</v>
      </c>
    </row>
    <row r="1146" spans="1:9" s="2" customFormat="1" ht="44.25" customHeight="1" x14ac:dyDescent="0.2">
      <c r="A1146" s="13" t="s">
        <v>391</v>
      </c>
      <c r="B1146" s="13" t="s">
        <v>1436</v>
      </c>
      <c r="C1146" s="19" t="s">
        <v>694</v>
      </c>
      <c r="D1146" s="14">
        <v>542434391</v>
      </c>
      <c r="E1146" s="15" t="s">
        <v>695</v>
      </c>
      <c r="F1146" s="16">
        <v>18000</v>
      </c>
      <c r="G1146" s="16">
        <v>18000</v>
      </c>
      <c r="H1146" s="17">
        <v>2021</v>
      </c>
      <c r="I1146" s="17">
        <v>2022</v>
      </c>
    </row>
    <row r="1147" spans="1:9" s="2" customFormat="1" ht="48.75" customHeight="1" x14ac:dyDescent="0.2">
      <c r="A1147" s="13" t="s">
        <v>173</v>
      </c>
      <c r="B1147" s="13" t="s">
        <v>1436</v>
      </c>
      <c r="C1147" s="22" t="s">
        <v>488</v>
      </c>
      <c r="D1147" s="14"/>
      <c r="E1147" s="15" t="s">
        <v>221</v>
      </c>
      <c r="F1147" s="16">
        <v>2500</v>
      </c>
      <c r="G1147" s="16">
        <v>2500</v>
      </c>
      <c r="H1147" s="17">
        <v>2021</v>
      </c>
      <c r="I1147" s="17">
        <v>2022</v>
      </c>
    </row>
    <row r="1148" spans="1:9" s="2" customFormat="1" ht="64.5" customHeight="1" x14ac:dyDescent="0.2">
      <c r="A1148" s="13" t="s">
        <v>310</v>
      </c>
      <c r="B1148" s="13" t="s">
        <v>1436</v>
      </c>
      <c r="C1148" s="20" t="s">
        <v>1337</v>
      </c>
      <c r="D1148" s="14">
        <v>461702974</v>
      </c>
      <c r="E1148" s="15" t="s">
        <v>1338</v>
      </c>
      <c r="F1148" s="16">
        <v>25000</v>
      </c>
      <c r="G1148" s="16">
        <v>25000</v>
      </c>
      <c r="H1148" s="17">
        <v>2021</v>
      </c>
      <c r="I1148" s="17">
        <v>2022</v>
      </c>
    </row>
    <row r="1149" spans="1:9" s="2" customFormat="1" ht="54.75" customHeight="1" x14ac:dyDescent="0.2">
      <c r="A1149" s="13" t="s">
        <v>150</v>
      </c>
      <c r="B1149" s="13" t="s">
        <v>1436</v>
      </c>
      <c r="C1149" s="20" t="s">
        <v>151</v>
      </c>
      <c r="D1149" s="14">
        <v>417384466</v>
      </c>
      <c r="E1149" s="15" t="s">
        <v>221</v>
      </c>
      <c r="F1149" s="16">
        <v>30</v>
      </c>
      <c r="G1149" s="16">
        <v>30</v>
      </c>
      <c r="H1149" s="17">
        <v>2021</v>
      </c>
      <c r="I1149" s="17">
        <v>2022</v>
      </c>
    </row>
    <row r="1150" spans="1:9" s="2" customFormat="1" ht="48" customHeight="1" x14ac:dyDescent="0.2">
      <c r="A1150" s="13" t="s">
        <v>150</v>
      </c>
      <c r="B1150" s="13" t="s">
        <v>1436</v>
      </c>
      <c r="C1150" s="13" t="s">
        <v>167</v>
      </c>
      <c r="D1150" s="14"/>
      <c r="E1150" s="15" t="s">
        <v>221</v>
      </c>
      <c r="F1150" s="16">
        <v>145</v>
      </c>
      <c r="G1150" s="16">
        <v>142</v>
      </c>
      <c r="H1150" s="17">
        <v>2021</v>
      </c>
      <c r="I1150" s="17">
        <v>2022</v>
      </c>
    </row>
    <row r="1151" spans="1:9" s="2" customFormat="1" ht="65.25" customHeight="1" x14ac:dyDescent="0.2">
      <c r="A1151" s="42" t="s">
        <v>152</v>
      </c>
      <c r="B1151" s="13" t="s">
        <v>1436</v>
      </c>
      <c r="C1151" s="40" t="s">
        <v>782</v>
      </c>
      <c r="D1151" s="14">
        <v>438692594</v>
      </c>
      <c r="E1151" s="15" t="s">
        <v>627</v>
      </c>
      <c r="F1151" s="16">
        <f>16637.5+8318.75</f>
        <v>24956.25</v>
      </c>
      <c r="G1151" s="16">
        <f>16637.5+8318.75</f>
        <v>24956.25</v>
      </c>
      <c r="H1151" s="17">
        <v>2021</v>
      </c>
      <c r="I1151" s="17">
        <v>2025</v>
      </c>
    </row>
    <row r="1152" spans="1:9" s="2" customFormat="1" ht="46.5" customHeight="1" x14ac:dyDescent="0.2">
      <c r="A1152" s="42" t="s">
        <v>152</v>
      </c>
      <c r="B1152" s="13" t="s">
        <v>1436</v>
      </c>
      <c r="C1152" s="20" t="s">
        <v>1138</v>
      </c>
      <c r="D1152" s="14">
        <v>721553306</v>
      </c>
      <c r="E1152" s="15" t="s">
        <v>1418</v>
      </c>
      <c r="F1152" s="16">
        <v>20000</v>
      </c>
      <c r="G1152" s="16">
        <v>20000</v>
      </c>
      <c r="H1152" s="17">
        <v>2021</v>
      </c>
      <c r="I1152" s="17">
        <v>2025</v>
      </c>
    </row>
    <row r="1153" spans="1:9" s="2" customFormat="1" ht="56.25" customHeight="1" x14ac:dyDescent="0.2">
      <c r="A1153" s="13" t="s">
        <v>152</v>
      </c>
      <c r="B1153" s="13" t="s">
        <v>1436</v>
      </c>
      <c r="C1153" s="20" t="s">
        <v>979</v>
      </c>
      <c r="D1153" s="14">
        <v>831792420</v>
      </c>
      <c r="E1153" s="15" t="s">
        <v>1081</v>
      </c>
      <c r="F1153" s="16">
        <v>2670.74</v>
      </c>
      <c r="G1153" s="16">
        <v>2670.04</v>
      </c>
      <c r="H1153" s="17">
        <v>2021</v>
      </c>
      <c r="I1153" s="17">
        <v>2025</v>
      </c>
    </row>
    <row r="1154" spans="1:9" s="2" customFormat="1" ht="54" customHeight="1" x14ac:dyDescent="0.2">
      <c r="A1154" s="13" t="s">
        <v>152</v>
      </c>
      <c r="B1154" s="13" t="s">
        <v>1436</v>
      </c>
      <c r="C1154" s="20" t="s">
        <v>979</v>
      </c>
      <c r="D1154" s="14">
        <v>831792420</v>
      </c>
      <c r="E1154" s="15" t="s">
        <v>978</v>
      </c>
      <c r="F1154" s="16">
        <v>9184.19</v>
      </c>
      <c r="G1154" s="16">
        <v>9184.19</v>
      </c>
      <c r="H1154" s="17">
        <v>2021</v>
      </c>
      <c r="I1154" s="17">
        <v>2025</v>
      </c>
    </row>
    <row r="1155" spans="1:9" s="2" customFormat="1" ht="59.25" customHeight="1" x14ac:dyDescent="0.2">
      <c r="A1155" s="13" t="s">
        <v>152</v>
      </c>
      <c r="B1155" s="13" t="s">
        <v>1436</v>
      </c>
      <c r="C1155" s="19" t="s">
        <v>783</v>
      </c>
      <c r="D1155" s="14">
        <v>720911423</v>
      </c>
      <c r="E1155" s="15" t="s">
        <v>627</v>
      </c>
      <c r="F1155" s="16">
        <f>16300+8150</f>
        <v>24450</v>
      </c>
      <c r="G1155" s="16">
        <f>16300+8150</f>
        <v>24450</v>
      </c>
      <c r="H1155" s="17">
        <v>2021</v>
      </c>
      <c r="I1155" s="17">
        <v>2025</v>
      </c>
    </row>
    <row r="1156" spans="1:9" s="2" customFormat="1" ht="61.5" customHeight="1" x14ac:dyDescent="0.2">
      <c r="A1156" s="13" t="s">
        <v>152</v>
      </c>
      <c r="B1156" s="13" t="s">
        <v>1436</v>
      </c>
      <c r="C1156" s="20" t="s">
        <v>784</v>
      </c>
      <c r="D1156" s="14">
        <v>409624961</v>
      </c>
      <c r="E1156" s="15" t="s">
        <v>627</v>
      </c>
      <c r="F1156" s="16">
        <f>7376.2+5518.8</f>
        <v>12895</v>
      </c>
      <c r="G1156" s="16">
        <f>7376.2+5518.8</f>
        <v>12895</v>
      </c>
      <c r="H1156" s="17">
        <v>2021</v>
      </c>
      <c r="I1156" s="17">
        <v>2025</v>
      </c>
    </row>
    <row r="1157" spans="1:9" s="2" customFormat="1" ht="63" customHeight="1" x14ac:dyDescent="0.2">
      <c r="A1157" s="13" t="s">
        <v>152</v>
      </c>
      <c r="B1157" s="13" t="s">
        <v>1436</v>
      </c>
      <c r="C1157" s="19" t="s">
        <v>785</v>
      </c>
      <c r="D1157" s="14">
        <v>434382430</v>
      </c>
      <c r="E1157" s="15" t="s">
        <v>627</v>
      </c>
      <c r="F1157" s="16">
        <v>1000</v>
      </c>
      <c r="G1157" s="16">
        <v>1000</v>
      </c>
      <c r="H1157" s="17">
        <v>2021</v>
      </c>
      <c r="I1157" s="17">
        <v>2025</v>
      </c>
    </row>
    <row r="1158" spans="1:9" s="2" customFormat="1" ht="63" customHeight="1" x14ac:dyDescent="0.2">
      <c r="A1158" s="13" t="s">
        <v>152</v>
      </c>
      <c r="B1158" s="13" t="s">
        <v>1436</v>
      </c>
      <c r="C1158" s="19" t="s">
        <v>786</v>
      </c>
      <c r="D1158" s="14">
        <v>768644826</v>
      </c>
      <c r="E1158" s="15" t="s">
        <v>627</v>
      </c>
      <c r="F1158" s="16">
        <f>8686.3+4343.15</f>
        <v>13029.449999999999</v>
      </c>
      <c r="G1158" s="16">
        <f>8686.3+4343.15</f>
        <v>13029.449999999999</v>
      </c>
      <c r="H1158" s="17">
        <v>2021</v>
      </c>
      <c r="I1158" s="17">
        <v>2025</v>
      </c>
    </row>
    <row r="1159" spans="1:9" s="2" customFormat="1" ht="51.75" customHeight="1" x14ac:dyDescent="0.2">
      <c r="A1159" s="13" t="s">
        <v>152</v>
      </c>
      <c r="B1159" s="13" t="s">
        <v>1436</v>
      </c>
      <c r="C1159" s="20" t="s">
        <v>202</v>
      </c>
      <c r="D1159" s="14">
        <v>675379029</v>
      </c>
      <c r="E1159" s="15" t="s">
        <v>260</v>
      </c>
      <c r="F1159" s="16">
        <v>60000</v>
      </c>
      <c r="G1159" s="16">
        <v>60000</v>
      </c>
      <c r="H1159" s="17">
        <v>2021</v>
      </c>
      <c r="I1159" s="17">
        <v>2022</v>
      </c>
    </row>
    <row r="1160" spans="1:9" s="2" customFormat="1" ht="46.5" customHeight="1" x14ac:dyDescent="0.2">
      <c r="A1160" s="13" t="s">
        <v>152</v>
      </c>
      <c r="B1160" s="13" t="s">
        <v>1436</v>
      </c>
      <c r="C1160" s="20" t="s">
        <v>353</v>
      </c>
      <c r="D1160" s="14">
        <v>461226387</v>
      </c>
      <c r="E1160" s="15" t="s">
        <v>1457</v>
      </c>
      <c r="F1160" s="16">
        <v>15000</v>
      </c>
      <c r="G1160" s="16">
        <v>15000</v>
      </c>
      <c r="H1160" s="17">
        <v>2021</v>
      </c>
      <c r="I1160" s="17">
        <v>2025</v>
      </c>
    </row>
    <row r="1161" spans="1:9" s="2" customFormat="1" ht="81" customHeight="1" x14ac:dyDescent="0.2">
      <c r="A1161" s="13" t="s">
        <v>466</v>
      </c>
      <c r="B1161" s="13" t="s">
        <v>1436</v>
      </c>
      <c r="C1161" s="13" t="s">
        <v>1405</v>
      </c>
      <c r="D1161" s="14"/>
      <c r="E1161" s="15" t="s">
        <v>442</v>
      </c>
      <c r="F1161" s="16">
        <v>10000</v>
      </c>
      <c r="G1161" s="16">
        <v>10000</v>
      </c>
      <c r="H1161" s="17">
        <v>2021</v>
      </c>
      <c r="I1161" s="17">
        <v>2022</v>
      </c>
    </row>
    <row r="1162" spans="1:9" s="2" customFormat="1" ht="75.75" customHeight="1" x14ac:dyDescent="0.2">
      <c r="A1162" s="13" t="s">
        <v>466</v>
      </c>
      <c r="B1162" s="13" t="s">
        <v>1436</v>
      </c>
      <c r="C1162" s="13" t="s">
        <v>1406</v>
      </c>
      <c r="D1162" s="14"/>
      <c r="E1162" s="15" t="s">
        <v>442</v>
      </c>
      <c r="F1162" s="16">
        <v>10000</v>
      </c>
      <c r="G1162" s="16">
        <v>10000</v>
      </c>
      <c r="H1162" s="17">
        <v>2021</v>
      </c>
      <c r="I1162" s="17">
        <v>2022</v>
      </c>
    </row>
    <row r="1163" spans="1:9" s="2" customFormat="1" ht="70.5" customHeight="1" x14ac:dyDescent="0.2">
      <c r="A1163" s="13" t="s">
        <v>466</v>
      </c>
      <c r="B1163" s="13" t="s">
        <v>1436</v>
      </c>
      <c r="C1163" s="13" t="s">
        <v>1407</v>
      </c>
      <c r="D1163" s="14"/>
      <c r="E1163" s="15" t="s">
        <v>442</v>
      </c>
      <c r="F1163" s="16">
        <v>10000</v>
      </c>
      <c r="G1163" s="16">
        <v>10000</v>
      </c>
      <c r="H1163" s="17">
        <v>2021</v>
      </c>
      <c r="I1163" s="17">
        <v>2022</v>
      </c>
    </row>
    <row r="1164" spans="1:9" s="2" customFormat="1" ht="74.25" customHeight="1" x14ac:dyDescent="0.2">
      <c r="A1164" s="13" t="s">
        <v>466</v>
      </c>
      <c r="B1164" s="13" t="s">
        <v>1436</v>
      </c>
      <c r="C1164" s="13" t="s">
        <v>1408</v>
      </c>
      <c r="D1164" s="14"/>
      <c r="E1164" s="15" t="s">
        <v>442</v>
      </c>
      <c r="F1164" s="16">
        <v>7500</v>
      </c>
      <c r="G1164" s="16">
        <v>7500</v>
      </c>
      <c r="H1164" s="17">
        <v>2021</v>
      </c>
      <c r="I1164" s="17">
        <v>2022</v>
      </c>
    </row>
    <row r="1165" spans="1:9" s="2" customFormat="1" ht="75.75" customHeight="1" x14ac:dyDescent="0.2">
      <c r="A1165" s="13" t="s">
        <v>466</v>
      </c>
      <c r="B1165" s="13" t="s">
        <v>1436</v>
      </c>
      <c r="C1165" s="13" t="s">
        <v>1103</v>
      </c>
      <c r="D1165" s="14"/>
      <c r="E1165" s="15" t="s">
        <v>1102</v>
      </c>
      <c r="F1165" s="16">
        <v>2215.11</v>
      </c>
      <c r="G1165" s="16">
        <v>2215.11</v>
      </c>
      <c r="H1165" s="17">
        <v>2021</v>
      </c>
      <c r="I1165" s="17">
        <v>2022</v>
      </c>
    </row>
    <row r="1166" spans="1:9" s="2" customFormat="1" ht="73.5" customHeight="1" x14ac:dyDescent="0.2">
      <c r="A1166" s="13" t="s">
        <v>466</v>
      </c>
      <c r="B1166" s="13" t="s">
        <v>1436</v>
      </c>
      <c r="C1166" s="13" t="s">
        <v>1104</v>
      </c>
      <c r="D1166" s="14"/>
      <c r="E1166" s="15" t="s">
        <v>1102</v>
      </c>
      <c r="F1166" s="16">
        <v>751.27</v>
      </c>
      <c r="G1166" s="16">
        <v>751.27</v>
      </c>
      <c r="H1166" s="17">
        <v>2021</v>
      </c>
      <c r="I1166" s="17">
        <v>2022</v>
      </c>
    </row>
    <row r="1167" spans="1:9" s="2" customFormat="1" ht="57.75" customHeight="1" x14ac:dyDescent="0.2">
      <c r="A1167" s="13" t="s">
        <v>153</v>
      </c>
      <c r="B1167" s="13" t="s">
        <v>1436</v>
      </c>
      <c r="C1167" s="20" t="s">
        <v>1075</v>
      </c>
      <c r="D1167" s="14">
        <v>817744147</v>
      </c>
      <c r="E1167" s="15" t="s">
        <v>1105</v>
      </c>
      <c r="F1167" s="16">
        <v>2400</v>
      </c>
      <c r="G1167" s="16">
        <v>2400</v>
      </c>
      <c r="H1167" s="17">
        <v>2021</v>
      </c>
      <c r="I1167" s="17">
        <v>2022</v>
      </c>
    </row>
    <row r="1168" spans="1:9" s="2" customFormat="1" ht="57" customHeight="1" x14ac:dyDescent="0.2">
      <c r="A1168" s="13" t="s">
        <v>153</v>
      </c>
      <c r="B1168" s="13" t="s">
        <v>1436</v>
      </c>
      <c r="C1168" s="20" t="s">
        <v>290</v>
      </c>
      <c r="D1168" s="14">
        <v>457720036</v>
      </c>
      <c r="E1168" s="15" t="s">
        <v>1105</v>
      </c>
      <c r="F1168" s="16">
        <v>445.24</v>
      </c>
      <c r="G1168" s="16">
        <v>445.24</v>
      </c>
      <c r="H1168" s="17">
        <v>2021</v>
      </c>
      <c r="I1168" s="17">
        <v>2022</v>
      </c>
    </row>
    <row r="1169" spans="1:9" s="2" customFormat="1" ht="57" customHeight="1" x14ac:dyDescent="0.2">
      <c r="A1169" s="13" t="s">
        <v>153</v>
      </c>
      <c r="B1169" s="13" t="s">
        <v>1436</v>
      </c>
      <c r="C1169" s="20" t="s">
        <v>959</v>
      </c>
      <c r="D1169" s="14">
        <v>443559917</v>
      </c>
      <c r="E1169" s="15" t="s">
        <v>1105</v>
      </c>
      <c r="F1169" s="16">
        <v>480</v>
      </c>
      <c r="G1169" s="16">
        <v>480</v>
      </c>
      <c r="H1169" s="17">
        <v>2021</v>
      </c>
      <c r="I1169" s="17">
        <v>2022</v>
      </c>
    </row>
    <row r="1170" spans="1:9" s="2" customFormat="1" ht="57" customHeight="1" x14ac:dyDescent="0.2">
      <c r="A1170" s="13" t="s">
        <v>153</v>
      </c>
      <c r="B1170" s="13" t="s">
        <v>1436</v>
      </c>
      <c r="C1170" s="19" t="s">
        <v>291</v>
      </c>
      <c r="D1170" s="14">
        <v>877149620</v>
      </c>
      <c r="E1170" s="15" t="s">
        <v>1105</v>
      </c>
      <c r="F1170" s="16">
        <v>1500</v>
      </c>
      <c r="G1170" s="16">
        <v>1500</v>
      </c>
      <c r="H1170" s="17">
        <v>2021</v>
      </c>
      <c r="I1170" s="17">
        <v>2022</v>
      </c>
    </row>
    <row r="1171" spans="1:9" s="2" customFormat="1" ht="57" customHeight="1" x14ac:dyDescent="0.2">
      <c r="A1171" s="13" t="s">
        <v>153</v>
      </c>
      <c r="B1171" s="13" t="s">
        <v>1436</v>
      </c>
      <c r="C1171" s="20" t="s">
        <v>784</v>
      </c>
      <c r="D1171" s="14">
        <v>409624961</v>
      </c>
      <c r="E1171" s="15" t="s">
        <v>1105</v>
      </c>
      <c r="F1171" s="16">
        <v>1462.5</v>
      </c>
      <c r="G1171" s="16">
        <v>1462.5</v>
      </c>
      <c r="H1171" s="17">
        <v>2021</v>
      </c>
      <c r="I1171" s="17">
        <v>2022</v>
      </c>
    </row>
    <row r="1172" spans="1:9" s="2" customFormat="1" ht="57" customHeight="1" x14ac:dyDescent="0.2">
      <c r="A1172" s="13" t="s">
        <v>153</v>
      </c>
      <c r="B1172" s="13" t="s">
        <v>1436</v>
      </c>
      <c r="C1172" s="19" t="s">
        <v>1106</v>
      </c>
      <c r="D1172" s="14">
        <v>664508594</v>
      </c>
      <c r="E1172" s="15" t="s">
        <v>1105</v>
      </c>
      <c r="F1172" s="16">
        <v>1350</v>
      </c>
      <c r="G1172" s="16">
        <v>1350</v>
      </c>
      <c r="H1172" s="17">
        <v>2021</v>
      </c>
      <c r="I1172" s="17">
        <v>2022</v>
      </c>
    </row>
    <row r="1173" spans="1:9" s="2" customFormat="1" ht="57" customHeight="1" x14ac:dyDescent="0.2">
      <c r="A1173" s="13" t="s">
        <v>153</v>
      </c>
      <c r="B1173" s="13" t="s">
        <v>1436</v>
      </c>
      <c r="C1173" s="20" t="s">
        <v>1107</v>
      </c>
      <c r="D1173" s="14">
        <v>414496836</v>
      </c>
      <c r="E1173" s="15" t="s">
        <v>1105</v>
      </c>
      <c r="F1173" s="16">
        <v>2400</v>
      </c>
      <c r="G1173" s="16">
        <v>2400</v>
      </c>
      <c r="H1173" s="17">
        <v>2021</v>
      </c>
      <c r="I1173" s="17">
        <v>2022</v>
      </c>
    </row>
    <row r="1174" spans="1:9" s="2" customFormat="1" ht="51.75" customHeight="1" x14ac:dyDescent="0.2">
      <c r="A1174" s="13" t="s">
        <v>153</v>
      </c>
      <c r="B1174" s="13" t="s">
        <v>1436</v>
      </c>
      <c r="C1174" s="20" t="s">
        <v>959</v>
      </c>
      <c r="D1174" s="14">
        <v>443559917</v>
      </c>
      <c r="E1174" s="15" t="s">
        <v>980</v>
      </c>
      <c r="F1174" s="16">
        <v>20000</v>
      </c>
      <c r="G1174" s="16">
        <v>20000</v>
      </c>
      <c r="H1174" s="17">
        <v>2021</v>
      </c>
      <c r="I1174" s="17">
        <v>2022</v>
      </c>
    </row>
    <row r="1175" spans="1:9" s="2" customFormat="1" ht="111" customHeight="1" x14ac:dyDescent="0.2">
      <c r="A1175" s="13" t="s">
        <v>153</v>
      </c>
      <c r="B1175" s="13" t="s">
        <v>1436</v>
      </c>
      <c r="C1175" s="19" t="s">
        <v>718</v>
      </c>
      <c r="D1175" s="14">
        <v>721919827</v>
      </c>
      <c r="E1175" s="15" t="s">
        <v>289</v>
      </c>
      <c r="F1175" s="16">
        <v>10000</v>
      </c>
      <c r="G1175" s="16">
        <v>10000</v>
      </c>
      <c r="H1175" s="17">
        <v>2021</v>
      </c>
      <c r="I1175" s="17">
        <v>2022</v>
      </c>
    </row>
    <row r="1176" spans="1:9" s="2" customFormat="1" ht="93.75" customHeight="1" x14ac:dyDescent="0.2">
      <c r="A1176" s="13" t="s">
        <v>153</v>
      </c>
      <c r="B1176" s="13" t="s">
        <v>1436</v>
      </c>
      <c r="C1176" s="22" t="s">
        <v>138</v>
      </c>
      <c r="D1176" s="14">
        <v>445088557</v>
      </c>
      <c r="E1176" s="15" t="s">
        <v>443</v>
      </c>
      <c r="F1176" s="16">
        <v>31672.92</v>
      </c>
      <c r="G1176" s="16">
        <v>31672.92</v>
      </c>
      <c r="H1176" s="17">
        <v>2021</v>
      </c>
      <c r="I1176" s="17">
        <v>2022</v>
      </c>
    </row>
    <row r="1177" spans="1:9" s="2" customFormat="1" ht="106.5" customHeight="1" x14ac:dyDescent="0.2">
      <c r="A1177" s="13" t="s">
        <v>153</v>
      </c>
      <c r="B1177" s="13" t="s">
        <v>1436</v>
      </c>
      <c r="C1177" s="13" t="s">
        <v>471</v>
      </c>
      <c r="D1177" s="14">
        <v>862382755</v>
      </c>
      <c r="E1177" s="15" t="s">
        <v>444</v>
      </c>
      <c r="F1177" s="16">
        <v>29920</v>
      </c>
      <c r="G1177" s="16">
        <v>29920</v>
      </c>
      <c r="H1177" s="17">
        <v>2021</v>
      </c>
      <c r="I1177" s="17">
        <v>2022</v>
      </c>
    </row>
    <row r="1178" spans="1:9" s="2" customFormat="1" ht="111" customHeight="1" x14ac:dyDescent="0.2">
      <c r="A1178" s="13" t="s">
        <v>153</v>
      </c>
      <c r="B1178" s="13" t="s">
        <v>1436</v>
      </c>
      <c r="C1178" s="22" t="s">
        <v>290</v>
      </c>
      <c r="D1178" s="14">
        <v>457720036</v>
      </c>
      <c r="E1178" s="15" t="s">
        <v>444</v>
      </c>
      <c r="F1178" s="16">
        <v>3000</v>
      </c>
      <c r="G1178" s="16">
        <v>3000</v>
      </c>
      <c r="H1178" s="17">
        <v>2021</v>
      </c>
      <c r="I1178" s="17">
        <v>2022</v>
      </c>
    </row>
    <row r="1179" spans="1:9" s="2" customFormat="1" ht="108" customHeight="1" x14ac:dyDescent="0.2">
      <c r="A1179" s="13" t="s">
        <v>153</v>
      </c>
      <c r="B1179" s="13" t="s">
        <v>1436</v>
      </c>
      <c r="C1179" s="22" t="s">
        <v>74</v>
      </c>
      <c r="D1179" s="14">
        <v>460977058</v>
      </c>
      <c r="E1179" s="15" t="s">
        <v>446</v>
      </c>
      <c r="F1179" s="16">
        <v>6242.8</v>
      </c>
      <c r="G1179" s="16">
        <v>6242.8</v>
      </c>
      <c r="H1179" s="17">
        <v>2021</v>
      </c>
      <c r="I1179" s="17">
        <v>2022</v>
      </c>
    </row>
    <row r="1180" spans="1:9" s="2" customFormat="1" ht="77.25" customHeight="1" x14ac:dyDescent="0.2">
      <c r="A1180" s="13" t="s">
        <v>153</v>
      </c>
      <c r="B1180" s="13" t="s">
        <v>1436</v>
      </c>
      <c r="C1180" s="22" t="s">
        <v>292</v>
      </c>
      <c r="D1180" s="14">
        <v>420458178</v>
      </c>
      <c r="E1180" s="15" t="s">
        <v>516</v>
      </c>
      <c r="F1180" s="16">
        <v>16544.78</v>
      </c>
      <c r="G1180" s="16">
        <v>16544.78</v>
      </c>
      <c r="H1180" s="17">
        <v>2021</v>
      </c>
      <c r="I1180" s="17">
        <v>2022</v>
      </c>
    </row>
    <row r="1181" spans="1:9" s="2" customFormat="1" ht="74.25" customHeight="1" x14ac:dyDescent="0.2">
      <c r="A1181" s="13" t="s">
        <v>153</v>
      </c>
      <c r="B1181" s="13" t="s">
        <v>1436</v>
      </c>
      <c r="C1181" s="22" t="s">
        <v>74</v>
      </c>
      <c r="D1181" s="14">
        <v>460977058</v>
      </c>
      <c r="E1181" s="15" t="s">
        <v>447</v>
      </c>
      <c r="F1181" s="16">
        <v>22500</v>
      </c>
      <c r="G1181" s="16">
        <v>22500</v>
      </c>
      <c r="H1181" s="17">
        <v>2021</v>
      </c>
      <c r="I1181" s="17">
        <v>2022</v>
      </c>
    </row>
    <row r="1182" spans="1:9" s="2" customFormat="1" ht="72" customHeight="1" x14ac:dyDescent="0.2">
      <c r="A1182" s="13" t="s">
        <v>153</v>
      </c>
      <c r="B1182" s="13" t="s">
        <v>1436</v>
      </c>
      <c r="C1182" s="20" t="s">
        <v>290</v>
      </c>
      <c r="D1182" s="14">
        <v>457720036</v>
      </c>
      <c r="E1182" s="15" t="s">
        <v>442</v>
      </c>
      <c r="F1182" s="16">
        <v>8500</v>
      </c>
      <c r="G1182" s="16">
        <v>8500</v>
      </c>
      <c r="H1182" s="17">
        <v>2021</v>
      </c>
      <c r="I1182" s="17">
        <v>2022</v>
      </c>
    </row>
    <row r="1183" spans="1:9" s="2" customFormat="1" ht="74.25" customHeight="1" x14ac:dyDescent="0.2">
      <c r="A1183" s="13" t="s">
        <v>153</v>
      </c>
      <c r="B1183" s="13" t="s">
        <v>1436</v>
      </c>
      <c r="C1183" s="19" t="s">
        <v>1409</v>
      </c>
      <c r="D1183" s="14">
        <v>713820228</v>
      </c>
      <c r="E1183" s="15" t="s">
        <v>442</v>
      </c>
      <c r="F1183" s="16">
        <v>2902</v>
      </c>
      <c r="G1183" s="16">
        <v>2902</v>
      </c>
      <c r="H1183" s="17">
        <v>2021</v>
      </c>
      <c r="I1183" s="17">
        <v>2022</v>
      </c>
    </row>
    <row r="1184" spans="1:9" s="2" customFormat="1" ht="72" customHeight="1" x14ac:dyDescent="0.2">
      <c r="A1184" s="13" t="s">
        <v>153</v>
      </c>
      <c r="B1184" s="13" t="s">
        <v>1436</v>
      </c>
      <c r="C1184" s="19" t="s">
        <v>1410</v>
      </c>
      <c r="D1184" s="14">
        <v>744520431</v>
      </c>
      <c r="E1184" s="15" t="s">
        <v>442</v>
      </c>
      <c r="F1184" s="16">
        <v>10000</v>
      </c>
      <c r="G1184" s="16">
        <v>10000</v>
      </c>
      <c r="H1184" s="17">
        <v>2021</v>
      </c>
      <c r="I1184" s="17">
        <v>2022</v>
      </c>
    </row>
    <row r="1185" spans="1:9" s="2" customFormat="1" ht="73.5" customHeight="1" x14ac:dyDescent="0.2">
      <c r="A1185" s="13" t="s">
        <v>153</v>
      </c>
      <c r="B1185" s="13" t="s">
        <v>1436</v>
      </c>
      <c r="C1185" s="20" t="s">
        <v>290</v>
      </c>
      <c r="D1185" s="14">
        <v>457720036</v>
      </c>
      <c r="E1185" s="15" t="s">
        <v>442</v>
      </c>
      <c r="F1185" s="16">
        <v>6600</v>
      </c>
      <c r="G1185" s="16">
        <v>6600</v>
      </c>
      <c r="H1185" s="17">
        <v>2021</v>
      </c>
      <c r="I1185" s="17">
        <v>2022</v>
      </c>
    </row>
    <row r="1186" spans="1:9" s="2" customFormat="1" ht="73.5" customHeight="1" x14ac:dyDescent="0.2">
      <c r="A1186" s="13" t="s">
        <v>153</v>
      </c>
      <c r="B1186" s="13" t="s">
        <v>1436</v>
      </c>
      <c r="C1186" s="19" t="s">
        <v>291</v>
      </c>
      <c r="D1186" s="14">
        <v>877149620</v>
      </c>
      <c r="E1186" s="15" t="s">
        <v>442</v>
      </c>
      <c r="F1186" s="16">
        <v>7700</v>
      </c>
      <c r="G1186" s="16">
        <v>7700</v>
      </c>
      <c r="H1186" s="17">
        <v>2021</v>
      </c>
      <c r="I1186" s="17">
        <v>2022</v>
      </c>
    </row>
    <row r="1187" spans="1:9" s="2" customFormat="1" ht="71.25" customHeight="1" x14ac:dyDescent="0.2">
      <c r="A1187" s="13" t="s">
        <v>153</v>
      </c>
      <c r="B1187" s="13" t="s">
        <v>1436</v>
      </c>
      <c r="C1187" s="20" t="s">
        <v>1411</v>
      </c>
      <c r="D1187" s="14">
        <v>770986385</v>
      </c>
      <c r="E1187" s="15" t="s">
        <v>442</v>
      </c>
      <c r="F1187" s="16">
        <v>7600</v>
      </c>
      <c r="G1187" s="16">
        <v>7600</v>
      </c>
      <c r="H1187" s="17">
        <v>2021</v>
      </c>
      <c r="I1187" s="17">
        <v>2022</v>
      </c>
    </row>
    <row r="1188" spans="1:9" s="2" customFormat="1" ht="75.75" customHeight="1" x14ac:dyDescent="0.2">
      <c r="A1188" s="13" t="s">
        <v>153</v>
      </c>
      <c r="B1188" s="13" t="s">
        <v>1436</v>
      </c>
      <c r="C1188" s="20" t="s">
        <v>1412</v>
      </c>
      <c r="D1188" s="14">
        <v>745660378</v>
      </c>
      <c r="E1188" s="15" t="s">
        <v>442</v>
      </c>
      <c r="F1188" s="16">
        <v>5000</v>
      </c>
      <c r="G1188" s="16">
        <v>5000</v>
      </c>
      <c r="H1188" s="17">
        <v>2021</v>
      </c>
      <c r="I1188" s="17">
        <v>2022</v>
      </c>
    </row>
    <row r="1189" spans="1:9" s="2" customFormat="1" ht="69.75" customHeight="1" x14ac:dyDescent="0.2">
      <c r="A1189" s="13" t="s">
        <v>153</v>
      </c>
      <c r="B1189" s="13" t="s">
        <v>1436</v>
      </c>
      <c r="C1189" s="20" t="s">
        <v>177</v>
      </c>
      <c r="D1189" s="14">
        <v>429412466</v>
      </c>
      <c r="E1189" s="15" t="s">
        <v>442</v>
      </c>
      <c r="F1189" s="16">
        <v>2500</v>
      </c>
      <c r="G1189" s="16">
        <v>2500</v>
      </c>
      <c r="H1189" s="17">
        <v>2021</v>
      </c>
      <c r="I1189" s="17">
        <v>2022</v>
      </c>
    </row>
    <row r="1190" spans="1:9" s="2" customFormat="1" ht="69.75" customHeight="1" x14ac:dyDescent="0.2">
      <c r="A1190" s="13" t="s">
        <v>153</v>
      </c>
      <c r="B1190" s="13" t="s">
        <v>1436</v>
      </c>
      <c r="C1190" s="20" t="s">
        <v>784</v>
      </c>
      <c r="D1190" s="14">
        <v>409624961</v>
      </c>
      <c r="E1190" s="15" t="s">
        <v>442</v>
      </c>
      <c r="F1190" s="16">
        <v>9971</v>
      </c>
      <c r="G1190" s="16">
        <v>9971</v>
      </c>
      <c r="H1190" s="17">
        <v>2021</v>
      </c>
      <c r="I1190" s="17">
        <v>2022</v>
      </c>
    </row>
    <row r="1191" spans="1:9" s="2" customFormat="1" ht="74.25" customHeight="1" x14ac:dyDescent="0.2">
      <c r="A1191" s="13" t="s">
        <v>153</v>
      </c>
      <c r="B1191" s="13" t="s">
        <v>1436</v>
      </c>
      <c r="C1191" s="20" t="s">
        <v>350</v>
      </c>
      <c r="D1191" s="14">
        <v>670669876</v>
      </c>
      <c r="E1191" s="15" t="s">
        <v>442</v>
      </c>
      <c r="F1191" s="16">
        <v>8000</v>
      </c>
      <c r="G1191" s="16">
        <v>8000</v>
      </c>
      <c r="H1191" s="17">
        <v>2021</v>
      </c>
      <c r="I1191" s="17">
        <v>2022</v>
      </c>
    </row>
    <row r="1192" spans="1:9" s="2" customFormat="1" ht="60.75" customHeight="1" x14ac:dyDescent="0.2">
      <c r="A1192" s="13" t="s">
        <v>153</v>
      </c>
      <c r="B1192" s="13" t="s">
        <v>1436</v>
      </c>
      <c r="C1192" s="22" t="s">
        <v>293</v>
      </c>
      <c r="D1192" s="14">
        <v>659886050</v>
      </c>
      <c r="E1192" s="15" t="s">
        <v>448</v>
      </c>
      <c r="F1192" s="16">
        <v>20000</v>
      </c>
      <c r="G1192" s="16">
        <v>20000</v>
      </c>
      <c r="H1192" s="17">
        <v>2021</v>
      </c>
      <c r="I1192" s="17">
        <v>2022</v>
      </c>
    </row>
    <row r="1193" spans="1:9" s="2" customFormat="1" ht="60.75" customHeight="1" x14ac:dyDescent="0.2">
      <c r="A1193" s="13" t="s">
        <v>153</v>
      </c>
      <c r="B1193" s="13" t="s">
        <v>1436</v>
      </c>
      <c r="C1193" s="22" t="s">
        <v>294</v>
      </c>
      <c r="D1193" s="14">
        <v>434380549</v>
      </c>
      <c r="E1193" s="15" t="s">
        <v>449</v>
      </c>
      <c r="F1193" s="16">
        <v>23276.54</v>
      </c>
      <c r="G1193" s="16">
        <v>23276.54</v>
      </c>
      <c r="H1193" s="17">
        <v>2021</v>
      </c>
      <c r="I1193" s="17">
        <v>2022</v>
      </c>
    </row>
    <row r="1194" spans="1:9" s="2" customFormat="1" ht="60.75" customHeight="1" x14ac:dyDescent="0.2">
      <c r="A1194" s="13" t="s">
        <v>153</v>
      </c>
      <c r="B1194" s="13" t="s">
        <v>1436</v>
      </c>
      <c r="C1194" s="22" t="s">
        <v>295</v>
      </c>
      <c r="D1194" s="14">
        <v>845440023</v>
      </c>
      <c r="E1194" s="15" t="s">
        <v>450</v>
      </c>
      <c r="F1194" s="16">
        <v>60000</v>
      </c>
      <c r="G1194" s="16">
        <v>60000</v>
      </c>
      <c r="H1194" s="17">
        <v>2021</v>
      </c>
      <c r="I1194" s="17">
        <v>2022</v>
      </c>
    </row>
    <row r="1195" spans="1:9" s="2" customFormat="1" ht="67.5" customHeight="1" x14ac:dyDescent="0.2">
      <c r="A1195" s="13" t="s">
        <v>153</v>
      </c>
      <c r="B1195" s="13" t="s">
        <v>1436</v>
      </c>
      <c r="C1195" s="22" t="s">
        <v>296</v>
      </c>
      <c r="D1195" s="14">
        <v>430686037</v>
      </c>
      <c r="E1195" s="15" t="s">
        <v>451</v>
      </c>
      <c r="F1195" s="16">
        <v>51500</v>
      </c>
      <c r="G1195" s="16">
        <v>51500</v>
      </c>
      <c r="H1195" s="17">
        <v>2021</v>
      </c>
      <c r="I1195" s="17">
        <v>2022</v>
      </c>
    </row>
    <row r="1196" spans="1:9" s="2" customFormat="1" ht="65.25" customHeight="1" x14ac:dyDescent="0.2">
      <c r="A1196" s="13" t="s">
        <v>153</v>
      </c>
      <c r="B1196" s="13" t="s">
        <v>1436</v>
      </c>
      <c r="C1196" s="22" t="s">
        <v>275</v>
      </c>
      <c r="D1196" s="14">
        <v>459598371</v>
      </c>
      <c r="E1196" s="15" t="s">
        <v>452</v>
      </c>
      <c r="F1196" s="16">
        <v>64413.1</v>
      </c>
      <c r="G1196" s="16">
        <v>64413.1</v>
      </c>
      <c r="H1196" s="17">
        <v>2021</v>
      </c>
      <c r="I1196" s="17">
        <v>2022</v>
      </c>
    </row>
    <row r="1197" spans="1:9" s="2" customFormat="1" ht="86.25" customHeight="1" x14ac:dyDescent="0.2">
      <c r="A1197" s="13" t="s">
        <v>153</v>
      </c>
      <c r="B1197" s="13" t="s">
        <v>1436</v>
      </c>
      <c r="C1197" s="22" t="s">
        <v>96</v>
      </c>
      <c r="D1197" s="14">
        <v>446485159</v>
      </c>
      <c r="E1197" s="15" t="s">
        <v>453</v>
      </c>
      <c r="F1197" s="16">
        <v>22700</v>
      </c>
      <c r="G1197" s="16">
        <v>22700</v>
      </c>
      <c r="H1197" s="17">
        <v>2021</v>
      </c>
      <c r="I1197" s="17">
        <v>2022</v>
      </c>
    </row>
    <row r="1198" spans="1:9" s="2" customFormat="1" ht="65.25" customHeight="1" x14ac:dyDescent="0.2">
      <c r="A1198" s="13" t="s">
        <v>153</v>
      </c>
      <c r="B1198" s="13" t="s">
        <v>1436</v>
      </c>
      <c r="C1198" s="22" t="s">
        <v>297</v>
      </c>
      <c r="D1198" s="14">
        <v>472208173</v>
      </c>
      <c r="E1198" s="15" t="s">
        <v>454</v>
      </c>
      <c r="F1198" s="16">
        <v>66059</v>
      </c>
      <c r="G1198" s="16">
        <v>66059</v>
      </c>
      <c r="H1198" s="17">
        <v>2021</v>
      </c>
      <c r="I1198" s="17">
        <v>2022</v>
      </c>
    </row>
    <row r="1199" spans="1:9" s="2" customFormat="1" ht="62.25" customHeight="1" x14ac:dyDescent="0.2">
      <c r="A1199" s="13" t="s">
        <v>153</v>
      </c>
      <c r="B1199" s="13" t="s">
        <v>1436</v>
      </c>
      <c r="C1199" s="22" t="s">
        <v>298</v>
      </c>
      <c r="D1199" s="14">
        <v>878341631</v>
      </c>
      <c r="E1199" s="15" t="s">
        <v>455</v>
      </c>
      <c r="F1199" s="16">
        <v>25903.45</v>
      </c>
      <c r="G1199" s="16">
        <v>25903.45</v>
      </c>
      <c r="H1199" s="17">
        <v>2021</v>
      </c>
      <c r="I1199" s="17">
        <v>2022</v>
      </c>
    </row>
    <row r="1200" spans="1:9" s="2" customFormat="1" ht="62.25" customHeight="1" x14ac:dyDescent="0.2">
      <c r="A1200" s="13" t="s">
        <v>153</v>
      </c>
      <c r="B1200" s="13" t="s">
        <v>1436</v>
      </c>
      <c r="C1200" s="22" t="s">
        <v>299</v>
      </c>
      <c r="D1200" s="14">
        <v>550642769</v>
      </c>
      <c r="E1200" s="15" t="s">
        <v>456</v>
      </c>
      <c r="F1200" s="16">
        <v>31650</v>
      </c>
      <c r="G1200" s="16">
        <v>31650</v>
      </c>
      <c r="H1200" s="17">
        <v>2021</v>
      </c>
      <c r="I1200" s="17">
        <v>2022</v>
      </c>
    </row>
    <row r="1201" spans="1:9" s="2" customFormat="1" ht="62.25" customHeight="1" x14ac:dyDescent="0.2">
      <c r="A1201" s="13" t="s">
        <v>153</v>
      </c>
      <c r="B1201" s="13" t="s">
        <v>1436</v>
      </c>
      <c r="C1201" s="22" t="s">
        <v>473</v>
      </c>
      <c r="D1201" s="14">
        <v>460976365</v>
      </c>
      <c r="E1201" s="15" t="s">
        <v>517</v>
      </c>
      <c r="F1201" s="16">
        <v>39000</v>
      </c>
      <c r="G1201" s="16">
        <v>39000</v>
      </c>
      <c r="H1201" s="17">
        <v>2021</v>
      </c>
      <c r="I1201" s="17">
        <v>2022</v>
      </c>
    </row>
    <row r="1202" spans="1:9" s="2" customFormat="1" ht="62.25" customHeight="1" x14ac:dyDescent="0.2">
      <c r="A1202" s="13" t="s">
        <v>153</v>
      </c>
      <c r="B1202" s="13" t="s">
        <v>1436</v>
      </c>
      <c r="C1202" s="22" t="s">
        <v>457</v>
      </c>
      <c r="D1202" s="14">
        <v>442137084</v>
      </c>
      <c r="E1202" s="15" t="s">
        <v>458</v>
      </c>
      <c r="F1202" s="16">
        <v>30000</v>
      </c>
      <c r="G1202" s="16">
        <v>30000</v>
      </c>
      <c r="H1202" s="17">
        <v>2021</v>
      </c>
      <c r="I1202" s="17">
        <v>2022</v>
      </c>
    </row>
    <row r="1203" spans="1:9" ht="62.25" customHeight="1" x14ac:dyDescent="0.2">
      <c r="A1203" s="13" t="s">
        <v>153</v>
      </c>
      <c r="B1203" s="13" t="s">
        <v>1436</v>
      </c>
      <c r="C1203" s="22" t="s">
        <v>160</v>
      </c>
      <c r="D1203" s="14">
        <v>540742336</v>
      </c>
      <c r="E1203" s="15" t="s">
        <v>459</v>
      </c>
      <c r="F1203" s="16">
        <v>8000</v>
      </c>
      <c r="G1203" s="16">
        <v>8000</v>
      </c>
      <c r="H1203" s="17">
        <v>2021</v>
      </c>
      <c r="I1203" s="17">
        <v>2022</v>
      </c>
    </row>
    <row r="1204" spans="1:9" ht="58.5" customHeight="1" x14ac:dyDescent="0.2">
      <c r="A1204" s="13" t="s">
        <v>465</v>
      </c>
      <c r="B1204" s="13" t="s">
        <v>1436</v>
      </c>
      <c r="C1204" s="20" t="s">
        <v>621</v>
      </c>
      <c r="D1204" s="14">
        <v>894681874</v>
      </c>
      <c r="E1204" s="15" t="s">
        <v>1156</v>
      </c>
      <c r="F1204" s="16">
        <v>4000</v>
      </c>
      <c r="G1204" s="16">
        <v>4000</v>
      </c>
      <c r="H1204" s="17">
        <v>2021</v>
      </c>
      <c r="I1204" s="17">
        <v>2022</v>
      </c>
    </row>
    <row r="1205" spans="1:9" ht="79.5" customHeight="1" x14ac:dyDescent="0.2">
      <c r="A1205" s="13" t="s">
        <v>465</v>
      </c>
      <c r="B1205" s="13" t="s">
        <v>1436</v>
      </c>
      <c r="C1205" s="22" t="s">
        <v>495</v>
      </c>
      <c r="D1205" s="14">
        <v>212346955</v>
      </c>
      <c r="E1205" s="15" t="s">
        <v>460</v>
      </c>
      <c r="F1205" s="16">
        <v>77331.149999999994</v>
      </c>
      <c r="G1205" s="16">
        <v>77331.149999999994</v>
      </c>
      <c r="H1205" s="17">
        <v>2021</v>
      </c>
      <c r="I1205" s="17">
        <v>2022</v>
      </c>
    </row>
    <row r="1206" spans="1:9" ht="86.25" customHeight="1" x14ac:dyDescent="0.2">
      <c r="A1206" s="13" t="s">
        <v>465</v>
      </c>
      <c r="B1206" s="13" t="s">
        <v>1436</v>
      </c>
      <c r="C1206" s="22" t="s">
        <v>495</v>
      </c>
      <c r="D1206" s="14">
        <v>212346955</v>
      </c>
      <c r="E1206" s="15" t="s">
        <v>461</v>
      </c>
      <c r="F1206" s="16">
        <v>42000</v>
      </c>
      <c r="G1206" s="16">
        <v>42000</v>
      </c>
      <c r="H1206" s="17">
        <v>2021</v>
      </c>
      <c r="I1206" s="17">
        <v>2022</v>
      </c>
    </row>
    <row r="1207" spans="1:9" ht="79.5" customHeight="1" x14ac:dyDescent="0.2">
      <c r="A1207" s="13" t="s">
        <v>465</v>
      </c>
      <c r="B1207" s="13" t="s">
        <v>1436</v>
      </c>
      <c r="C1207" s="22" t="s">
        <v>495</v>
      </c>
      <c r="D1207" s="14">
        <v>212346955</v>
      </c>
      <c r="E1207" s="15" t="s">
        <v>516</v>
      </c>
      <c r="F1207" s="16">
        <v>14150.8</v>
      </c>
      <c r="G1207" s="16">
        <v>14150.8</v>
      </c>
      <c r="H1207" s="17">
        <v>2021</v>
      </c>
      <c r="I1207" s="17">
        <v>2022</v>
      </c>
    </row>
    <row r="1208" spans="1:9" ht="94.5" customHeight="1" x14ac:dyDescent="0.2">
      <c r="A1208" s="13" t="s">
        <v>465</v>
      </c>
      <c r="B1208" s="13" t="s">
        <v>1436</v>
      </c>
      <c r="C1208" s="22" t="s">
        <v>495</v>
      </c>
      <c r="D1208" s="14">
        <v>212346955</v>
      </c>
      <c r="E1208" s="15" t="s">
        <v>462</v>
      </c>
      <c r="F1208" s="16">
        <v>23500</v>
      </c>
      <c r="G1208" s="16">
        <v>23500</v>
      </c>
      <c r="H1208" s="17">
        <v>2021</v>
      </c>
      <c r="I1208" s="17">
        <v>2022</v>
      </c>
    </row>
    <row r="1209" spans="1:9" ht="60.75" customHeight="1" x14ac:dyDescent="0.2">
      <c r="A1209" s="13" t="s">
        <v>154</v>
      </c>
      <c r="B1209" s="13" t="s">
        <v>1436</v>
      </c>
      <c r="C1209" s="22" t="s">
        <v>495</v>
      </c>
      <c r="D1209" s="14">
        <v>212346955</v>
      </c>
      <c r="E1209" s="15" t="s">
        <v>440</v>
      </c>
      <c r="F1209" s="16">
        <v>280000</v>
      </c>
      <c r="G1209" s="16">
        <v>280000</v>
      </c>
      <c r="H1209" s="17">
        <v>2021</v>
      </c>
      <c r="I1209" s="17">
        <v>2025</v>
      </c>
    </row>
    <row r="1210" spans="1:9" ht="64.5" customHeight="1" x14ac:dyDescent="0.2">
      <c r="A1210" s="13" t="s">
        <v>154</v>
      </c>
      <c r="B1210" s="13" t="s">
        <v>1436</v>
      </c>
      <c r="C1210" s="22" t="s">
        <v>495</v>
      </c>
      <c r="D1210" s="14">
        <v>212346955</v>
      </c>
      <c r="E1210" s="15" t="s">
        <v>1135</v>
      </c>
      <c r="F1210" s="16">
        <v>62007.46</v>
      </c>
      <c r="G1210" s="16">
        <v>62007.46</v>
      </c>
      <c r="H1210" s="17">
        <v>2021</v>
      </c>
      <c r="I1210" s="17">
        <v>2025</v>
      </c>
    </row>
    <row r="1211" spans="1:9" ht="65.25" customHeight="1" x14ac:dyDescent="0.2">
      <c r="A1211" s="13" t="s">
        <v>1218</v>
      </c>
      <c r="B1211" s="13" t="s">
        <v>1436</v>
      </c>
      <c r="C1211" s="22" t="s">
        <v>495</v>
      </c>
      <c r="D1211" s="14">
        <v>212346955</v>
      </c>
      <c r="E1211" s="15" t="s">
        <v>1493</v>
      </c>
      <c r="F1211" s="16">
        <v>850000</v>
      </c>
      <c r="G1211" s="16">
        <v>850000</v>
      </c>
      <c r="H1211" s="17">
        <v>2021</v>
      </c>
      <c r="I1211" s="17">
        <v>2025</v>
      </c>
    </row>
    <row r="1212" spans="1:9" ht="64.5" customHeight="1" x14ac:dyDescent="0.2">
      <c r="A1212" s="19" t="s">
        <v>635</v>
      </c>
      <c r="B1212" s="19" t="s">
        <v>1437</v>
      </c>
      <c r="C1212" s="19" t="s">
        <v>765</v>
      </c>
      <c r="D1212" s="14">
        <v>432509637</v>
      </c>
      <c r="E1212" s="43" t="s">
        <v>1302</v>
      </c>
      <c r="F1212" s="24">
        <v>20000</v>
      </c>
      <c r="G1212" s="24">
        <v>20000</v>
      </c>
      <c r="H1212" s="17">
        <v>2021</v>
      </c>
      <c r="I1212" s="17">
        <v>2022</v>
      </c>
    </row>
    <row r="1213" spans="1:9" ht="57" customHeight="1" x14ac:dyDescent="0.2">
      <c r="A1213" s="19" t="s">
        <v>635</v>
      </c>
      <c r="B1213" s="19" t="s">
        <v>1437</v>
      </c>
      <c r="C1213" s="19" t="s">
        <v>1354</v>
      </c>
      <c r="D1213" s="14"/>
      <c r="E1213" s="43" t="s">
        <v>1356</v>
      </c>
      <c r="F1213" s="24">
        <v>5000</v>
      </c>
      <c r="G1213" s="24">
        <v>5000</v>
      </c>
      <c r="H1213" s="17">
        <v>2021</v>
      </c>
      <c r="I1213" s="17">
        <v>2022</v>
      </c>
    </row>
    <row r="1214" spans="1:9" ht="60" customHeight="1" x14ac:dyDescent="0.2">
      <c r="A1214" s="19" t="s">
        <v>635</v>
      </c>
      <c r="B1214" s="19" t="s">
        <v>1437</v>
      </c>
      <c r="C1214" s="20" t="s">
        <v>1045</v>
      </c>
      <c r="D1214" s="14"/>
      <c r="E1214" s="43" t="s">
        <v>1357</v>
      </c>
      <c r="F1214" s="24">
        <v>15000</v>
      </c>
      <c r="G1214" s="24">
        <v>15000</v>
      </c>
      <c r="H1214" s="17">
        <v>2021</v>
      </c>
      <c r="I1214" s="17">
        <v>2022</v>
      </c>
    </row>
    <row r="1215" spans="1:9" ht="56.25" customHeight="1" x14ac:dyDescent="0.2">
      <c r="A1215" s="19" t="s">
        <v>635</v>
      </c>
      <c r="B1215" s="19" t="s">
        <v>1437</v>
      </c>
      <c r="C1215" s="19" t="s">
        <v>1355</v>
      </c>
      <c r="D1215" s="14"/>
      <c r="E1215" s="43" t="s">
        <v>1358</v>
      </c>
      <c r="F1215" s="24">
        <v>5000</v>
      </c>
      <c r="G1215" s="24">
        <v>5000</v>
      </c>
      <c r="H1215" s="17">
        <v>2021</v>
      </c>
      <c r="I1215" s="17">
        <v>2022</v>
      </c>
    </row>
    <row r="1216" spans="1:9" ht="62.25" customHeight="1" x14ac:dyDescent="0.2">
      <c r="A1216" s="19" t="s">
        <v>635</v>
      </c>
      <c r="B1216" s="19" t="s">
        <v>1437</v>
      </c>
      <c r="C1216" s="20" t="s">
        <v>1301</v>
      </c>
      <c r="D1216" s="14">
        <v>670960876</v>
      </c>
      <c r="E1216" s="43" t="s">
        <v>1303</v>
      </c>
      <c r="F1216" s="24">
        <v>6500</v>
      </c>
      <c r="G1216" s="24">
        <v>6500</v>
      </c>
      <c r="H1216" s="17">
        <v>2021</v>
      </c>
      <c r="I1216" s="17">
        <v>2022</v>
      </c>
    </row>
    <row r="1217" spans="1:9" ht="66" customHeight="1" x14ac:dyDescent="0.2">
      <c r="A1217" s="19" t="s">
        <v>635</v>
      </c>
      <c r="B1217" s="19" t="s">
        <v>1437</v>
      </c>
      <c r="C1217" s="19" t="s">
        <v>1214</v>
      </c>
      <c r="D1217" s="14">
        <v>670592870</v>
      </c>
      <c r="E1217" s="43" t="s">
        <v>1215</v>
      </c>
      <c r="F1217" s="24">
        <v>20000</v>
      </c>
      <c r="G1217" s="24">
        <v>20000</v>
      </c>
      <c r="H1217" s="17">
        <v>2021</v>
      </c>
      <c r="I1217" s="17">
        <v>2022</v>
      </c>
    </row>
    <row r="1218" spans="1:9" ht="79.5" customHeight="1" x14ac:dyDescent="0.2">
      <c r="A1218" s="19" t="s">
        <v>1265</v>
      </c>
      <c r="B1218" s="19" t="s">
        <v>1437</v>
      </c>
      <c r="C1218" s="20" t="s">
        <v>869</v>
      </c>
      <c r="D1218" s="14">
        <v>403357276</v>
      </c>
      <c r="E1218" s="21" t="s">
        <v>1266</v>
      </c>
      <c r="F1218" s="24">
        <v>4000000</v>
      </c>
      <c r="G1218" s="24">
        <v>4000000</v>
      </c>
      <c r="H1218" s="17">
        <v>2021</v>
      </c>
      <c r="I1218" s="17">
        <v>2022</v>
      </c>
    </row>
    <row r="1219" spans="1:9" ht="86.25" customHeight="1" x14ac:dyDescent="0.2">
      <c r="A1219" s="19" t="s">
        <v>636</v>
      </c>
      <c r="B1219" s="19" t="s">
        <v>1437</v>
      </c>
      <c r="C1219" s="20" t="s">
        <v>601</v>
      </c>
      <c r="D1219" s="14">
        <v>406655573</v>
      </c>
      <c r="E1219" s="44" t="s">
        <v>637</v>
      </c>
      <c r="F1219" s="24">
        <f>4500000+2000000</f>
        <v>6500000</v>
      </c>
      <c r="G1219" s="24">
        <f>4500000+2000000</f>
        <v>6500000</v>
      </c>
      <c r="H1219" s="17">
        <v>2021</v>
      </c>
      <c r="I1219" s="17">
        <v>2022</v>
      </c>
    </row>
    <row r="1220" spans="1:9" ht="93" customHeight="1" x14ac:dyDescent="0.2">
      <c r="A1220" s="19" t="s">
        <v>1318</v>
      </c>
      <c r="B1220" s="19" t="s">
        <v>1437</v>
      </c>
      <c r="C1220" s="20" t="s">
        <v>1428</v>
      </c>
      <c r="D1220" s="14">
        <v>442137084</v>
      </c>
      <c r="E1220" s="44" t="s">
        <v>1319</v>
      </c>
      <c r="F1220" s="24">
        <v>30000</v>
      </c>
      <c r="G1220" s="24">
        <v>30000</v>
      </c>
      <c r="H1220" s="17">
        <v>2021</v>
      </c>
      <c r="I1220" s="17">
        <v>2025</v>
      </c>
    </row>
    <row r="1221" spans="1:9" ht="74.25" customHeight="1" x14ac:dyDescent="0.2">
      <c r="A1221" s="19" t="s">
        <v>639</v>
      </c>
      <c r="B1221" s="19" t="s">
        <v>1437</v>
      </c>
      <c r="C1221" s="20" t="s">
        <v>25</v>
      </c>
      <c r="D1221" s="14">
        <v>843724212</v>
      </c>
      <c r="E1221" s="45" t="s">
        <v>638</v>
      </c>
      <c r="F1221" s="24">
        <f>550400+200000-SUM(F1222)</f>
        <v>550400</v>
      </c>
      <c r="G1221" s="24">
        <f>550400+200000-SUM(G1222)</f>
        <v>550400</v>
      </c>
      <c r="H1221" s="17">
        <v>2021</v>
      </c>
      <c r="I1221" s="17">
        <v>2022</v>
      </c>
    </row>
    <row r="1222" spans="1:9" ht="66" customHeight="1" x14ac:dyDescent="0.2">
      <c r="A1222" s="13" t="s">
        <v>639</v>
      </c>
      <c r="B1222" s="19" t="s">
        <v>1437</v>
      </c>
      <c r="C1222" s="20" t="s">
        <v>25</v>
      </c>
      <c r="D1222" s="14">
        <v>843724212</v>
      </c>
      <c r="E1222" s="15" t="s">
        <v>1351</v>
      </c>
      <c r="F1222" s="16">
        <v>200000</v>
      </c>
      <c r="G1222" s="16">
        <v>200000</v>
      </c>
      <c r="H1222" s="17">
        <v>2021</v>
      </c>
      <c r="I1222" s="17">
        <v>2022</v>
      </c>
    </row>
    <row r="1223" spans="1:9" ht="70.5" customHeight="1" x14ac:dyDescent="0.2">
      <c r="A1223" s="19" t="s">
        <v>640</v>
      </c>
      <c r="B1223" s="19" t="s">
        <v>1437</v>
      </c>
      <c r="C1223" s="20" t="s">
        <v>25</v>
      </c>
      <c r="D1223" s="14">
        <v>843724212</v>
      </c>
      <c r="E1223" s="46" t="s">
        <v>641</v>
      </c>
      <c r="F1223" s="47">
        <v>150000</v>
      </c>
      <c r="G1223" s="47">
        <v>150000</v>
      </c>
      <c r="H1223" s="17">
        <v>2021</v>
      </c>
      <c r="I1223" s="17">
        <v>2022</v>
      </c>
    </row>
    <row r="1224" spans="1:9" ht="179.25" customHeight="1" x14ac:dyDescent="0.2">
      <c r="A1224" s="19" t="s">
        <v>640</v>
      </c>
      <c r="B1224" s="19" t="s">
        <v>1437</v>
      </c>
      <c r="C1224" s="20" t="s">
        <v>672</v>
      </c>
      <c r="D1224" s="14">
        <v>831874671</v>
      </c>
      <c r="E1224" s="48" t="s">
        <v>642</v>
      </c>
      <c r="F1224" s="47">
        <v>50000</v>
      </c>
      <c r="G1224" s="47">
        <v>50000</v>
      </c>
      <c r="H1224" s="17">
        <v>2021</v>
      </c>
      <c r="I1224" s="17">
        <v>2022</v>
      </c>
    </row>
    <row r="1225" spans="1:9" ht="130.5" customHeight="1" x14ac:dyDescent="0.2">
      <c r="A1225" s="19" t="s">
        <v>643</v>
      </c>
      <c r="B1225" s="19" t="s">
        <v>1437</v>
      </c>
      <c r="C1225" s="20" t="s">
        <v>69</v>
      </c>
      <c r="D1225" s="14">
        <v>419499264</v>
      </c>
      <c r="E1225" s="44" t="s">
        <v>644</v>
      </c>
      <c r="F1225" s="49">
        <v>100000</v>
      </c>
      <c r="G1225" s="49">
        <v>100000</v>
      </c>
      <c r="H1225" s="17">
        <v>2021</v>
      </c>
      <c r="I1225" s="17">
        <v>2022</v>
      </c>
    </row>
    <row r="1226" spans="1:9" ht="103.5" customHeight="1" x14ac:dyDescent="0.2">
      <c r="A1226" s="19" t="s">
        <v>645</v>
      </c>
      <c r="B1226" s="19" t="s">
        <v>1437</v>
      </c>
      <c r="C1226" s="20" t="s">
        <v>1353</v>
      </c>
      <c r="D1226" s="14">
        <v>862382755</v>
      </c>
      <c r="E1226" s="46" t="s">
        <v>1320</v>
      </c>
      <c r="F1226" s="24">
        <v>150000</v>
      </c>
      <c r="G1226" s="24">
        <v>150000</v>
      </c>
      <c r="H1226" s="17">
        <v>2021</v>
      </c>
      <c r="I1226" s="17">
        <v>2022</v>
      </c>
    </row>
    <row r="1227" spans="1:9" ht="123.75" customHeight="1" x14ac:dyDescent="0.2">
      <c r="A1227" s="19" t="s">
        <v>646</v>
      </c>
      <c r="B1227" s="19" t="s">
        <v>1437</v>
      </c>
      <c r="C1227" s="20" t="s">
        <v>74</v>
      </c>
      <c r="D1227" s="14">
        <v>460977058</v>
      </c>
      <c r="E1227" s="46" t="s">
        <v>866</v>
      </c>
      <c r="F1227" s="47">
        <v>14100</v>
      </c>
      <c r="G1227" s="47">
        <v>14100</v>
      </c>
      <c r="H1227" s="17">
        <v>2021</v>
      </c>
      <c r="I1227" s="17">
        <v>2022</v>
      </c>
    </row>
    <row r="1228" spans="1:9" ht="64.5" customHeight="1" x14ac:dyDescent="0.2">
      <c r="A1228" s="19" t="s">
        <v>646</v>
      </c>
      <c r="B1228" s="19" t="s">
        <v>1437</v>
      </c>
      <c r="C1228" s="20" t="s">
        <v>355</v>
      </c>
      <c r="D1228" s="14">
        <v>460971021</v>
      </c>
      <c r="E1228" s="46" t="s">
        <v>1310</v>
      </c>
      <c r="F1228" s="47">
        <v>25000</v>
      </c>
      <c r="G1228" s="47">
        <v>25000</v>
      </c>
      <c r="H1228" s="17">
        <v>2021</v>
      </c>
      <c r="I1228" s="17">
        <v>2022</v>
      </c>
    </row>
    <row r="1229" spans="1:9" ht="64.5" customHeight="1" x14ac:dyDescent="0.2">
      <c r="A1229" s="19" t="s">
        <v>646</v>
      </c>
      <c r="B1229" s="19" t="s">
        <v>1437</v>
      </c>
      <c r="C1229" s="20" t="s">
        <v>545</v>
      </c>
      <c r="D1229" s="14">
        <v>870519273</v>
      </c>
      <c r="E1229" s="46" t="s">
        <v>1310</v>
      </c>
      <c r="F1229" s="47">
        <v>8000</v>
      </c>
      <c r="G1229" s="47">
        <v>8000</v>
      </c>
      <c r="H1229" s="17">
        <v>2021</v>
      </c>
      <c r="I1229" s="17">
        <v>2022</v>
      </c>
    </row>
    <row r="1230" spans="1:9" ht="114" customHeight="1" x14ac:dyDescent="0.2">
      <c r="A1230" s="19" t="s">
        <v>646</v>
      </c>
      <c r="B1230" s="19" t="s">
        <v>1437</v>
      </c>
      <c r="C1230" s="20" t="s">
        <v>652</v>
      </c>
      <c r="D1230" s="14">
        <v>460976365</v>
      </c>
      <c r="E1230" s="46" t="s">
        <v>1288</v>
      </c>
      <c r="F1230" s="47">
        <v>59600</v>
      </c>
      <c r="G1230" s="47">
        <v>59600</v>
      </c>
      <c r="H1230" s="17">
        <v>2021</v>
      </c>
      <c r="I1230" s="17">
        <v>2022</v>
      </c>
    </row>
    <row r="1231" spans="1:9" ht="101.25" customHeight="1" x14ac:dyDescent="0.2">
      <c r="A1231" s="19" t="s">
        <v>646</v>
      </c>
      <c r="B1231" s="19" t="s">
        <v>1437</v>
      </c>
      <c r="C1231" s="20" t="s">
        <v>211</v>
      </c>
      <c r="D1231" s="14">
        <v>416242539</v>
      </c>
      <c r="E1231" s="46" t="s">
        <v>1246</v>
      </c>
      <c r="F1231" s="47">
        <v>7800</v>
      </c>
      <c r="G1231" s="47">
        <v>7800</v>
      </c>
      <c r="H1231" s="17">
        <v>2021</v>
      </c>
      <c r="I1231" s="17">
        <v>2022</v>
      </c>
    </row>
    <row r="1232" spans="1:9" ht="75" customHeight="1" x14ac:dyDescent="0.2">
      <c r="A1232" s="19" t="s">
        <v>646</v>
      </c>
      <c r="B1232" s="19" t="s">
        <v>1437</v>
      </c>
      <c r="C1232" s="20" t="s">
        <v>110</v>
      </c>
      <c r="D1232" s="14">
        <v>417534817</v>
      </c>
      <c r="E1232" s="46" t="s">
        <v>1108</v>
      </c>
      <c r="F1232" s="47">
        <v>4500</v>
      </c>
      <c r="G1232" s="47">
        <v>4500</v>
      </c>
      <c r="H1232" s="17">
        <v>2021</v>
      </c>
      <c r="I1232" s="17">
        <v>2022</v>
      </c>
    </row>
    <row r="1233" spans="1:9" ht="115.5" customHeight="1" x14ac:dyDescent="0.2">
      <c r="A1233" s="19" t="s">
        <v>646</v>
      </c>
      <c r="B1233" s="19" t="s">
        <v>1437</v>
      </c>
      <c r="C1233" s="20" t="s">
        <v>700</v>
      </c>
      <c r="D1233" s="14">
        <v>456795863</v>
      </c>
      <c r="E1233" s="46" t="s">
        <v>1530</v>
      </c>
      <c r="F1233" s="47">
        <v>6000</v>
      </c>
      <c r="G1233" s="47">
        <v>6000</v>
      </c>
      <c r="H1233" s="17">
        <v>2021</v>
      </c>
      <c r="I1233" s="17">
        <v>2022</v>
      </c>
    </row>
    <row r="1234" spans="1:9" ht="70.5" customHeight="1" x14ac:dyDescent="0.2">
      <c r="A1234" s="19" t="s">
        <v>646</v>
      </c>
      <c r="B1234" s="19" t="s">
        <v>1437</v>
      </c>
      <c r="C1234" s="20" t="s">
        <v>1095</v>
      </c>
      <c r="D1234" s="14">
        <v>443265452</v>
      </c>
      <c r="E1234" s="46" t="s">
        <v>647</v>
      </c>
      <c r="F1234" s="47">
        <v>90000</v>
      </c>
      <c r="G1234" s="47">
        <v>90000</v>
      </c>
      <c r="H1234" s="17">
        <v>2021</v>
      </c>
      <c r="I1234" s="17">
        <v>2022</v>
      </c>
    </row>
    <row r="1235" spans="1:9" ht="117.75" customHeight="1" x14ac:dyDescent="0.2">
      <c r="A1235" s="19" t="s">
        <v>646</v>
      </c>
      <c r="B1235" s="19" t="s">
        <v>1437</v>
      </c>
      <c r="C1235" s="20" t="s">
        <v>652</v>
      </c>
      <c r="D1235" s="14">
        <v>460976365</v>
      </c>
      <c r="E1235" s="46" t="s">
        <v>648</v>
      </c>
      <c r="F1235" s="47">
        <v>35000</v>
      </c>
      <c r="G1235" s="47">
        <v>35000</v>
      </c>
      <c r="H1235" s="17">
        <v>2021</v>
      </c>
      <c r="I1235" s="17">
        <v>2022</v>
      </c>
    </row>
    <row r="1236" spans="1:9" ht="84" customHeight="1" x14ac:dyDescent="0.2">
      <c r="A1236" s="19" t="s">
        <v>1263</v>
      </c>
      <c r="B1236" s="19" t="s">
        <v>1437</v>
      </c>
      <c r="C1236" s="20" t="s">
        <v>1285</v>
      </c>
      <c r="D1236" s="14">
        <v>403357672</v>
      </c>
      <c r="E1236" s="46" t="s">
        <v>1492</v>
      </c>
      <c r="F1236" s="50">
        <v>450000</v>
      </c>
      <c r="G1236" s="50">
        <v>450000</v>
      </c>
      <c r="H1236" s="17">
        <v>2021</v>
      </c>
      <c r="I1236" s="17">
        <v>2022</v>
      </c>
    </row>
    <row r="1237" spans="1:9" ht="55.5" customHeight="1" x14ac:dyDescent="0.2">
      <c r="A1237" s="19" t="s">
        <v>649</v>
      </c>
      <c r="B1237" s="19" t="s">
        <v>1437</v>
      </c>
      <c r="C1237" s="19" t="s">
        <v>974</v>
      </c>
      <c r="D1237" s="14">
        <v>650854360</v>
      </c>
      <c r="E1237" s="46" t="s">
        <v>973</v>
      </c>
      <c r="F1237" s="50">
        <v>30250</v>
      </c>
      <c r="G1237" s="50">
        <v>30250</v>
      </c>
      <c r="H1237" s="17">
        <v>2021</v>
      </c>
      <c r="I1237" s="17">
        <v>2022</v>
      </c>
    </row>
    <row r="1238" spans="1:9" ht="97.5" customHeight="1" x14ac:dyDescent="0.2">
      <c r="A1238" s="19" t="s">
        <v>649</v>
      </c>
      <c r="B1238" s="19" t="s">
        <v>1437</v>
      </c>
      <c r="C1238" s="20" t="s">
        <v>160</v>
      </c>
      <c r="D1238" s="14">
        <v>540742336</v>
      </c>
      <c r="E1238" s="46" t="s">
        <v>1312</v>
      </c>
      <c r="F1238" s="50">
        <v>10000</v>
      </c>
      <c r="G1238" s="50">
        <v>10000</v>
      </c>
      <c r="H1238" s="17">
        <v>2021</v>
      </c>
      <c r="I1238" s="17">
        <v>2022</v>
      </c>
    </row>
    <row r="1239" spans="1:9" ht="103.5" customHeight="1" x14ac:dyDescent="0.2">
      <c r="A1239" s="19" t="s">
        <v>649</v>
      </c>
      <c r="B1239" s="19" t="s">
        <v>1437</v>
      </c>
      <c r="C1239" s="20" t="s">
        <v>1298</v>
      </c>
      <c r="D1239" s="14">
        <v>418924687</v>
      </c>
      <c r="E1239" s="46" t="s">
        <v>1311</v>
      </c>
      <c r="F1239" s="50">
        <v>78860</v>
      </c>
      <c r="G1239" s="50">
        <v>78860</v>
      </c>
      <c r="H1239" s="17">
        <v>2021</v>
      </c>
      <c r="I1239" s="17">
        <v>2022</v>
      </c>
    </row>
    <row r="1240" spans="1:9" ht="82.5" customHeight="1" x14ac:dyDescent="0.2">
      <c r="A1240" s="19" t="s">
        <v>649</v>
      </c>
      <c r="B1240" s="19" t="s">
        <v>1437</v>
      </c>
      <c r="C1240" s="19" t="s">
        <v>861</v>
      </c>
      <c r="D1240" s="14">
        <v>722570717</v>
      </c>
      <c r="E1240" s="46" t="s">
        <v>1309</v>
      </c>
      <c r="F1240" s="50">
        <v>15230</v>
      </c>
      <c r="G1240" s="50">
        <v>15230</v>
      </c>
      <c r="H1240" s="17">
        <v>2021</v>
      </c>
      <c r="I1240" s="17">
        <v>2022</v>
      </c>
    </row>
    <row r="1241" spans="1:9" ht="61.5" customHeight="1" x14ac:dyDescent="0.2">
      <c r="A1241" s="19" t="s">
        <v>649</v>
      </c>
      <c r="B1241" s="19" t="s">
        <v>1437</v>
      </c>
      <c r="C1241" s="20" t="s">
        <v>789</v>
      </c>
      <c r="D1241" s="14">
        <v>432313756</v>
      </c>
      <c r="E1241" s="46" t="s">
        <v>1280</v>
      </c>
      <c r="F1241" s="50">
        <v>1580</v>
      </c>
      <c r="G1241" s="50">
        <v>1580</v>
      </c>
      <c r="H1241" s="17">
        <v>2021</v>
      </c>
      <c r="I1241" s="17">
        <v>2022</v>
      </c>
    </row>
    <row r="1242" spans="1:9" ht="63.75" customHeight="1" x14ac:dyDescent="0.2">
      <c r="A1242" s="19" t="s">
        <v>649</v>
      </c>
      <c r="B1242" s="19" t="s">
        <v>1437</v>
      </c>
      <c r="C1242" s="19" t="s">
        <v>825</v>
      </c>
      <c r="D1242" s="14">
        <v>699831838</v>
      </c>
      <c r="E1242" s="46" t="s">
        <v>1280</v>
      </c>
      <c r="F1242" s="50">
        <v>6280</v>
      </c>
      <c r="G1242" s="50">
        <v>6280</v>
      </c>
      <c r="H1242" s="17">
        <v>2021</v>
      </c>
      <c r="I1242" s="17">
        <v>2022</v>
      </c>
    </row>
    <row r="1243" spans="1:9" ht="60.75" customHeight="1" x14ac:dyDescent="0.2">
      <c r="A1243" s="19" t="s">
        <v>649</v>
      </c>
      <c r="B1243" s="19" t="s">
        <v>1437</v>
      </c>
      <c r="C1243" s="19" t="s">
        <v>1281</v>
      </c>
      <c r="D1243" s="14">
        <v>757800325</v>
      </c>
      <c r="E1243" s="46" t="s">
        <v>1280</v>
      </c>
      <c r="F1243" s="50">
        <v>5830</v>
      </c>
      <c r="G1243" s="50">
        <v>5830</v>
      </c>
      <c r="H1243" s="17">
        <v>2021</v>
      </c>
      <c r="I1243" s="17">
        <v>2022</v>
      </c>
    </row>
    <row r="1244" spans="1:9" ht="60.75" customHeight="1" x14ac:dyDescent="0.2">
      <c r="A1244" s="19" t="s">
        <v>649</v>
      </c>
      <c r="B1244" s="19" t="s">
        <v>1437</v>
      </c>
      <c r="C1244" s="20" t="s">
        <v>802</v>
      </c>
      <c r="D1244" s="14">
        <v>400605941</v>
      </c>
      <c r="E1244" s="46" t="s">
        <v>1279</v>
      </c>
      <c r="F1244" s="50">
        <v>25000</v>
      </c>
      <c r="G1244" s="50">
        <v>25000</v>
      </c>
      <c r="H1244" s="17">
        <v>2021</v>
      </c>
      <c r="I1244" s="17">
        <v>2022</v>
      </c>
    </row>
    <row r="1245" spans="1:9" ht="60.75" customHeight="1" x14ac:dyDescent="0.2">
      <c r="A1245" s="19" t="s">
        <v>649</v>
      </c>
      <c r="B1245" s="19" t="s">
        <v>1437</v>
      </c>
      <c r="C1245" s="19" t="s">
        <v>1254</v>
      </c>
      <c r="D1245" s="14">
        <v>649667002</v>
      </c>
      <c r="E1245" s="46" t="s">
        <v>1255</v>
      </c>
      <c r="F1245" s="50">
        <v>2590</v>
      </c>
      <c r="G1245" s="50">
        <v>2590</v>
      </c>
      <c r="H1245" s="17">
        <v>2021</v>
      </c>
      <c r="I1245" s="17">
        <v>2022</v>
      </c>
    </row>
    <row r="1246" spans="1:9" ht="60.75" customHeight="1" x14ac:dyDescent="0.2">
      <c r="A1246" s="19" t="s">
        <v>649</v>
      </c>
      <c r="B1246" s="19" t="s">
        <v>1437</v>
      </c>
      <c r="C1246" s="19" t="s">
        <v>1217</v>
      </c>
      <c r="D1246" s="14">
        <v>462053956</v>
      </c>
      <c r="E1246" s="46" t="s">
        <v>1247</v>
      </c>
      <c r="F1246" s="50">
        <v>15000</v>
      </c>
      <c r="G1246" s="50">
        <v>15000</v>
      </c>
      <c r="H1246" s="17">
        <v>2021</v>
      </c>
      <c r="I1246" s="17">
        <v>2022</v>
      </c>
    </row>
    <row r="1247" spans="1:9" ht="73.5" customHeight="1" x14ac:dyDescent="0.2">
      <c r="A1247" s="19" t="s">
        <v>649</v>
      </c>
      <c r="B1247" s="19" t="s">
        <v>1437</v>
      </c>
      <c r="C1247" s="20" t="s">
        <v>623</v>
      </c>
      <c r="D1247" s="14">
        <v>835024005</v>
      </c>
      <c r="E1247" s="46" t="s">
        <v>1531</v>
      </c>
      <c r="F1247" s="50">
        <v>8000</v>
      </c>
      <c r="G1247" s="50">
        <v>8000</v>
      </c>
      <c r="H1247" s="17">
        <v>2021</v>
      </c>
      <c r="I1247" s="17">
        <v>2022</v>
      </c>
    </row>
    <row r="1248" spans="1:9" ht="78" customHeight="1" x14ac:dyDescent="0.2">
      <c r="A1248" s="19" t="s">
        <v>649</v>
      </c>
      <c r="B1248" s="19" t="s">
        <v>1437</v>
      </c>
      <c r="C1248" s="19" t="s">
        <v>1049</v>
      </c>
      <c r="D1248" s="14">
        <v>762833338</v>
      </c>
      <c r="E1248" s="46" t="s">
        <v>1048</v>
      </c>
      <c r="F1248" s="50">
        <v>4500</v>
      </c>
      <c r="G1248" s="50">
        <v>4500</v>
      </c>
      <c r="H1248" s="17">
        <v>2021</v>
      </c>
      <c r="I1248" s="17">
        <v>2022</v>
      </c>
    </row>
    <row r="1249" spans="1:9" ht="64.5" customHeight="1" x14ac:dyDescent="0.2">
      <c r="A1249" s="19" t="s">
        <v>649</v>
      </c>
      <c r="B1249" s="19" t="s">
        <v>1437</v>
      </c>
      <c r="C1249" s="33" t="s">
        <v>831</v>
      </c>
      <c r="D1249" s="14">
        <v>828141161</v>
      </c>
      <c r="E1249" s="46" t="s">
        <v>1011</v>
      </c>
      <c r="F1249" s="50">
        <v>22000</v>
      </c>
      <c r="G1249" s="50">
        <v>22000</v>
      </c>
      <c r="H1249" s="17">
        <v>2021</v>
      </c>
      <c r="I1249" s="17">
        <v>2022</v>
      </c>
    </row>
    <row r="1250" spans="1:9" ht="69" customHeight="1" x14ac:dyDescent="0.2">
      <c r="A1250" s="19" t="s">
        <v>649</v>
      </c>
      <c r="B1250" s="19" t="s">
        <v>1437</v>
      </c>
      <c r="C1250" s="20" t="s">
        <v>1009</v>
      </c>
      <c r="D1250" s="14">
        <v>842618313</v>
      </c>
      <c r="E1250" s="46" t="s">
        <v>1010</v>
      </c>
      <c r="F1250" s="50">
        <v>5200</v>
      </c>
      <c r="G1250" s="50">
        <v>5200</v>
      </c>
      <c r="H1250" s="17">
        <v>2021</v>
      </c>
      <c r="I1250" s="17">
        <v>2022</v>
      </c>
    </row>
    <row r="1251" spans="1:9" ht="69" customHeight="1" x14ac:dyDescent="0.2">
      <c r="A1251" s="19" t="s">
        <v>649</v>
      </c>
      <c r="B1251" s="19" t="s">
        <v>1437</v>
      </c>
      <c r="C1251" s="20" t="s">
        <v>85</v>
      </c>
      <c r="D1251" s="14">
        <v>409279523</v>
      </c>
      <c r="E1251" s="46" t="s">
        <v>1006</v>
      </c>
      <c r="F1251" s="50">
        <v>3850</v>
      </c>
      <c r="G1251" s="50">
        <v>3850</v>
      </c>
      <c r="H1251" s="17">
        <v>2021</v>
      </c>
      <c r="I1251" s="17">
        <v>2022</v>
      </c>
    </row>
    <row r="1252" spans="1:9" ht="78.75" customHeight="1" x14ac:dyDescent="0.2">
      <c r="A1252" s="19" t="s">
        <v>649</v>
      </c>
      <c r="B1252" s="19" t="s">
        <v>1437</v>
      </c>
      <c r="C1252" s="20" t="s">
        <v>843</v>
      </c>
      <c r="D1252" s="14"/>
      <c r="E1252" s="46" t="s">
        <v>1008</v>
      </c>
      <c r="F1252" s="50">
        <v>1980</v>
      </c>
      <c r="G1252" s="50">
        <v>1980</v>
      </c>
      <c r="H1252" s="17">
        <v>2021</v>
      </c>
      <c r="I1252" s="17">
        <v>2022</v>
      </c>
    </row>
    <row r="1253" spans="1:9" ht="60" customHeight="1" x14ac:dyDescent="0.2">
      <c r="A1253" s="19" t="s">
        <v>649</v>
      </c>
      <c r="B1253" s="19" t="s">
        <v>1437</v>
      </c>
      <c r="C1253" s="20" t="s">
        <v>847</v>
      </c>
      <c r="D1253" s="14">
        <v>477050255</v>
      </c>
      <c r="E1253" s="46" t="s">
        <v>1007</v>
      </c>
      <c r="F1253" s="50">
        <v>4100</v>
      </c>
      <c r="G1253" s="50">
        <v>4100</v>
      </c>
      <c r="H1253" s="17">
        <v>2021</v>
      </c>
      <c r="I1253" s="17">
        <v>2022</v>
      </c>
    </row>
    <row r="1254" spans="1:9" ht="78.75" customHeight="1" x14ac:dyDescent="0.2">
      <c r="A1254" s="19" t="s">
        <v>649</v>
      </c>
      <c r="B1254" s="19" t="s">
        <v>1437</v>
      </c>
      <c r="C1254" s="20" t="s">
        <v>178</v>
      </c>
      <c r="D1254" s="14">
        <v>871142350</v>
      </c>
      <c r="E1254" s="46" t="s">
        <v>650</v>
      </c>
      <c r="F1254" s="50">
        <v>8690</v>
      </c>
      <c r="G1254" s="50">
        <v>8690</v>
      </c>
      <c r="H1254" s="17">
        <v>2021</v>
      </c>
      <c r="I1254" s="17">
        <v>2022</v>
      </c>
    </row>
    <row r="1255" spans="1:9" ht="62.25" customHeight="1" x14ac:dyDescent="0.2">
      <c r="A1255" s="19" t="s">
        <v>649</v>
      </c>
      <c r="B1255" s="19" t="s">
        <v>1437</v>
      </c>
      <c r="C1255" s="20" t="s">
        <v>809</v>
      </c>
      <c r="D1255" s="14">
        <v>823997182</v>
      </c>
      <c r="E1255" s="46" t="s">
        <v>1005</v>
      </c>
      <c r="F1255" s="50">
        <v>740</v>
      </c>
      <c r="G1255" s="50">
        <v>740</v>
      </c>
      <c r="H1255" s="17">
        <v>2021</v>
      </c>
      <c r="I1255" s="17">
        <v>2022</v>
      </c>
    </row>
    <row r="1256" spans="1:9" ht="63" customHeight="1" x14ac:dyDescent="0.2">
      <c r="A1256" s="19" t="s">
        <v>649</v>
      </c>
      <c r="B1256" s="19" t="s">
        <v>1437</v>
      </c>
      <c r="C1256" s="20" t="s">
        <v>806</v>
      </c>
      <c r="D1256" s="14"/>
      <c r="E1256" s="46" t="s">
        <v>972</v>
      </c>
      <c r="F1256" s="50">
        <v>320</v>
      </c>
      <c r="G1256" s="50">
        <v>320</v>
      </c>
      <c r="H1256" s="17">
        <v>2021</v>
      </c>
      <c r="I1256" s="17">
        <v>2022</v>
      </c>
    </row>
    <row r="1257" spans="1:9" ht="189.75" customHeight="1" x14ac:dyDescent="0.2">
      <c r="A1257" s="19" t="s">
        <v>651</v>
      </c>
      <c r="B1257" s="19" t="s">
        <v>1437</v>
      </c>
      <c r="C1257" s="20" t="s">
        <v>652</v>
      </c>
      <c r="D1257" s="14">
        <v>460976365</v>
      </c>
      <c r="E1257" s="46" t="s">
        <v>654</v>
      </c>
      <c r="F1257" s="47">
        <v>664000</v>
      </c>
      <c r="G1257" s="47">
        <v>664000</v>
      </c>
      <c r="H1257" s="17">
        <v>2021</v>
      </c>
      <c r="I1257" s="17">
        <v>2022</v>
      </c>
    </row>
    <row r="1258" spans="1:9" ht="92.25" customHeight="1" x14ac:dyDescent="0.2">
      <c r="A1258" s="19" t="s">
        <v>651</v>
      </c>
      <c r="B1258" s="19" t="s">
        <v>1437</v>
      </c>
      <c r="C1258" s="20" t="s">
        <v>652</v>
      </c>
      <c r="D1258" s="14">
        <v>460976365</v>
      </c>
      <c r="E1258" s="46" t="s">
        <v>653</v>
      </c>
      <c r="F1258" s="47">
        <f>600000+265000</f>
        <v>865000</v>
      </c>
      <c r="G1258" s="47">
        <f>600000+265000</f>
        <v>865000</v>
      </c>
      <c r="H1258" s="17">
        <v>2021</v>
      </c>
      <c r="I1258" s="17">
        <v>2022</v>
      </c>
    </row>
    <row r="1259" spans="1:9" ht="157.5" customHeight="1" x14ac:dyDescent="0.2">
      <c r="A1259" s="19" t="s">
        <v>651</v>
      </c>
      <c r="B1259" s="19" t="s">
        <v>1437</v>
      </c>
      <c r="C1259" s="20" t="s">
        <v>652</v>
      </c>
      <c r="D1259" s="14">
        <v>460976365</v>
      </c>
      <c r="E1259" s="46" t="s">
        <v>1321</v>
      </c>
      <c r="F1259" s="47">
        <v>40000</v>
      </c>
      <c r="G1259" s="47">
        <v>40000</v>
      </c>
      <c r="H1259" s="17">
        <v>2021</v>
      </c>
      <c r="I1259" s="17">
        <v>2022</v>
      </c>
    </row>
    <row r="1260" spans="1:9" ht="102.75" customHeight="1" x14ac:dyDescent="0.2">
      <c r="A1260" s="19" t="s">
        <v>655</v>
      </c>
      <c r="B1260" s="19" t="s">
        <v>1437</v>
      </c>
      <c r="C1260" s="20" t="s">
        <v>1119</v>
      </c>
      <c r="D1260" s="14">
        <v>867684004</v>
      </c>
      <c r="E1260" s="46" t="s">
        <v>656</v>
      </c>
      <c r="F1260" s="47">
        <v>30000</v>
      </c>
      <c r="G1260" s="47">
        <v>30000</v>
      </c>
      <c r="H1260" s="17">
        <v>2021</v>
      </c>
      <c r="I1260" s="17">
        <v>2022</v>
      </c>
    </row>
    <row r="1261" spans="1:9" ht="65.25" customHeight="1" x14ac:dyDescent="0.2">
      <c r="A1261" s="19" t="s">
        <v>657</v>
      </c>
      <c r="B1261" s="19" t="s">
        <v>1437</v>
      </c>
      <c r="C1261" s="20" t="s">
        <v>137</v>
      </c>
      <c r="D1261" s="14">
        <v>893624673</v>
      </c>
      <c r="E1261" s="46" t="s">
        <v>658</v>
      </c>
      <c r="F1261" s="47">
        <v>25000</v>
      </c>
      <c r="G1261" s="47">
        <v>25000</v>
      </c>
      <c r="H1261" s="17">
        <v>2021</v>
      </c>
      <c r="I1261" s="17">
        <v>2022</v>
      </c>
    </row>
    <row r="1262" spans="1:9" ht="182.25" customHeight="1" x14ac:dyDescent="0.2">
      <c r="A1262" s="19" t="s">
        <v>660</v>
      </c>
      <c r="B1262" s="19" t="s">
        <v>1437</v>
      </c>
      <c r="C1262" s="20" t="s">
        <v>780</v>
      </c>
      <c r="D1262" s="14"/>
      <c r="E1262" s="46" t="s">
        <v>661</v>
      </c>
      <c r="F1262" s="47">
        <v>50000</v>
      </c>
      <c r="G1262" s="47">
        <v>50000</v>
      </c>
      <c r="H1262" s="17">
        <v>2021</v>
      </c>
      <c r="I1262" s="17">
        <v>2025</v>
      </c>
    </row>
    <row r="1263" spans="1:9" ht="198.75" customHeight="1" x14ac:dyDescent="0.2">
      <c r="A1263" s="19" t="s">
        <v>659</v>
      </c>
      <c r="B1263" s="19" t="s">
        <v>1437</v>
      </c>
      <c r="C1263" s="20" t="s">
        <v>780</v>
      </c>
      <c r="D1263" s="14"/>
      <c r="E1263" s="46" t="s">
        <v>922</v>
      </c>
      <c r="F1263" s="47">
        <f>105000-54885.32</f>
        <v>50114.68</v>
      </c>
      <c r="G1263" s="47">
        <f>105000-54885.32</f>
        <v>50114.68</v>
      </c>
      <c r="H1263" s="17">
        <v>2021</v>
      </c>
      <c r="I1263" s="17">
        <v>2025</v>
      </c>
    </row>
    <row r="1264" spans="1:9" ht="56.25" customHeight="1" x14ac:dyDescent="0.2">
      <c r="A1264" s="19" t="s">
        <v>1322</v>
      </c>
      <c r="B1264" s="19" t="s">
        <v>1437</v>
      </c>
      <c r="C1264" s="20" t="s">
        <v>1431</v>
      </c>
      <c r="D1264" s="14">
        <v>413030255</v>
      </c>
      <c r="E1264" s="43" t="s">
        <v>1333</v>
      </c>
      <c r="F1264" s="50">
        <v>54450</v>
      </c>
      <c r="G1264" s="50">
        <v>54450</v>
      </c>
      <c r="H1264" s="17">
        <v>2021</v>
      </c>
      <c r="I1264" s="17">
        <v>2025</v>
      </c>
    </row>
    <row r="1265" spans="1:9" ht="60" customHeight="1" x14ac:dyDescent="0.2">
      <c r="A1265" s="19" t="s">
        <v>1322</v>
      </c>
      <c r="B1265" s="19" t="s">
        <v>1437</v>
      </c>
      <c r="C1265" s="20" t="s">
        <v>795</v>
      </c>
      <c r="D1265" s="14">
        <v>414001542</v>
      </c>
      <c r="E1265" s="43" t="s">
        <v>1333</v>
      </c>
      <c r="F1265" s="50">
        <v>10650</v>
      </c>
      <c r="G1265" s="50">
        <v>10650</v>
      </c>
      <c r="H1265" s="17">
        <v>2021</v>
      </c>
      <c r="I1265" s="17">
        <v>2025</v>
      </c>
    </row>
    <row r="1266" spans="1:9" ht="60.75" customHeight="1" x14ac:dyDescent="0.2">
      <c r="A1266" s="19" t="s">
        <v>1322</v>
      </c>
      <c r="B1266" s="19" t="s">
        <v>1437</v>
      </c>
      <c r="C1266" s="20" t="s">
        <v>1285</v>
      </c>
      <c r="D1266" s="14">
        <v>403357672</v>
      </c>
      <c r="E1266" s="43" t="s">
        <v>1333</v>
      </c>
      <c r="F1266" s="50">
        <v>36300</v>
      </c>
      <c r="G1266" s="50">
        <v>36300</v>
      </c>
      <c r="H1266" s="17">
        <v>2021</v>
      </c>
      <c r="I1266" s="17">
        <v>2025</v>
      </c>
    </row>
    <row r="1267" spans="1:9" ht="96" customHeight="1" x14ac:dyDescent="0.2">
      <c r="A1267" s="19" t="s">
        <v>1322</v>
      </c>
      <c r="B1267" s="19" t="s">
        <v>1437</v>
      </c>
      <c r="C1267" s="20" t="s">
        <v>601</v>
      </c>
      <c r="D1267" s="14">
        <v>406655573</v>
      </c>
      <c r="E1267" s="43" t="s">
        <v>1333</v>
      </c>
      <c r="F1267" s="50">
        <v>72600</v>
      </c>
      <c r="G1267" s="50">
        <v>72600</v>
      </c>
      <c r="H1267" s="17">
        <v>2021</v>
      </c>
      <c r="I1267" s="17">
        <v>2025</v>
      </c>
    </row>
    <row r="1268" spans="1:9" ht="69" customHeight="1" x14ac:dyDescent="0.2">
      <c r="A1268" s="19" t="s">
        <v>662</v>
      </c>
      <c r="B1268" s="19" t="s">
        <v>1437</v>
      </c>
      <c r="C1268" s="20" t="s">
        <v>780</v>
      </c>
      <c r="D1268" s="14"/>
      <c r="E1268" s="46" t="s">
        <v>663</v>
      </c>
      <c r="F1268" s="47">
        <v>30000</v>
      </c>
      <c r="G1268" s="47">
        <v>30000</v>
      </c>
      <c r="H1268" s="17">
        <v>2021</v>
      </c>
      <c r="I1268" s="17">
        <v>2025</v>
      </c>
    </row>
    <row r="1269" spans="1:9" ht="69" customHeight="1" x14ac:dyDescent="0.2">
      <c r="A1269" s="19" t="s">
        <v>662</v>
      </c>
      <c r="B1269" s="19" t="s">
        <v>1437</v>
      </c>
      <c r="C1269" s="20" t="s">
        <v>780</v>
      </c>
      <c r="D1269" s="14"/>
      <c r="E1269" s="46" t="s">
        <v>664</v>
      </c>
      <c r="F1269" s="47">
        <v>100000</v>
      </c>
      <c r="G1269" s="47">
        <v>100000</v>
      </c>
      <c r="H1269" s="17">
        <v>2021</v>
      </c>
      <c r="I1269" s="17">
        <v>2025</v>
      </c>
    </row>
    <row r="1270" spans="1:9" ht="110.25" customHeight="1" x14ac:dyDescent="0.2">
      <c r="A1270" s="19" t="s">
        <v>665</v>
      </c>
      <c r="B1270" s="19" t="s">
        <v>1437</v>
      </c>
      <c r="C1270" s="20" t="s">
        <v>869</v>
      </c>
      <c r="D1270" s="14">
        <v>403357276</v>
      </c>
      <c r="E1270" s="46" t="s">
        <v>666</v>
      </c>
      <c r="F1270" s="47">
        <v>200000</v>
      </c>
      <c r="G1270" s="47">
        <v>200000</v>
      </c>
      <c r="H1270" s="17">
        <v>2021</v>
      </c>
      <c r="I1270" s="17">
        <v>2025</v>
      </c>
    </row>
    <row r="1271" spans="1:9" ht="108" customHeight="1" x14ac:dyDescent="0.2">
      <c r="A1271" s="19" t="s">
        <v>667</v>
      </c>
      <c r="B1271" s="19" t="s">
        <v>1437</v>
      </c>
      <c r="C1271" s="20" t="s">
        <v>780</v>
      </c>
      <c r="D1271" s="14"/>
      <c r="E1271" s="46" t="s">
        <v>668</v>
      </c>
      <c r="F1271" s="47">
        <v>30000</v>
      </c>
      <c r="G1271" s="47">
        <v>30000</v>
      </c>
      <c r="H1271" s="17">
        <v>2021</v>
      </c>
      <c r="I1271" s="17">
        <v>2025</v>
      </c>
    </row>
    <row r="1272" spans="1:9" ht="69" customHeight="1" x14ac:dyDescent="0.2">
      <c r="A1272" s="19" t="s">
        <v>667</v>
      </c>
      <c r="B1272" s="19" t="s">
        <v>1437</v>
      </c>
      <c r="C1272" s="20" t="s">
        <v>780</v>
      </c>
      <c r="D1272" s="14"/>
      <c r="E1272" s="46" t="s">
        <v>669</v>
      </c>
      <c r="F1272" s="47">
        <v>100000</v>
      </c>
      <c r="G1272" s="47">
        <v>100000</v>
      </c>
      <c r="H1272" s="17">
        <v>2021</v>
      </c>
      <c r="I1272" s="17">
        <v>2025</v>
      </c>
    </row>
    <row r="1273" spans="1:9" ht="70.5" customHeight="1" x14ac:dyDescent="0.2">
      <c r="A1273" s="19" t="s">
        <v>1143</v>
      </c>
      <c r="B1273" s="19" t="s">
        <v>1437</v>
      </c>
      <c r="C1273" s="20" t="s">
        <v>202</v>
      </c>
      <c r="D1273" s="14">
        <v>675379029</v>
      </c>
      <c r="E1273" s="46" t="s">
        <v>669</v>
      </c>
      <c r="F1273" s="47">
        <v>213000</v>
      </c>
      <c r="G1273" s="47">
        <v>213000</v>
      </c>
      <c r="H1273" s="17">
        <v>2021</v>
      </c>
      <c r="I1273" s="17">
        <v>2025</v>
      </c>
    </row>
    <row r="1274" spans="1:9" ht="62.25" customHeight="1" x14ac:dyDescent="0.2">
      <c r="A1274" s="19" t="s">
        <v>1143</v>
      </c>
      <c r="B1274" s="19" t="s">
        <v>1437</v>
      </c>
      <c r="C1274" s="20" t="s">
        <v>780</v>
      </c>
      <c r="D1274" s="14"/>
      <c r="E1274" s="46" t="s">
        <v>1532</v>
      </c>
      <c r="F1274" s="47">
        <v>70000</v>
      </c>
      <c r="G1274" s="47">
        <v>70000</v>
      </c>
      <c r="H1274" s="17">
        <v>2021</v>
      </c>
      <c r="I1274" s="17">
        <v>2025</v>
      </c>
    </row>
    <row r="1275" spans="1:9" ht="136.5" customHeight="1" x14ac:dyDescent="0.2">
      <c r="A1275" s="4"/>
      <c r="B1275" s="4"/>
      <c r="C1275" s="4"/>
      <c r="D1275" s="5"/>
      <c r="F1275" s="4"/>
      <c r="G1275" s="4"/>
      <c r="H1275" s="10"/>
      <c r="I1275" s="10"/>
    </row>
  </sheetData>
  <autoFilter ref="A1:I1274" xr:uid="{00000000-0001-0000-0000-000000000000}"/>
  <phoneticPr fontId="36" type="noConversion"/>
  <pageMargins left="0.27559055118110237" right="0.19685039370078741" top="0.78740157480314965" bottom="0.47244094488188981" header="0.19685039370078741" footer="0.19685039370078741"/>
  <pageSetup paperSize="9" scale="65" fitToHeight="0" orientation="landscape" horizontalDpi="300" verticalDpi="300" r:id="rId1"/>
  <headerFooter differentFirst="1">
    <oddFooter>&amp;CPage &amp;P</oddFooter>
    <firstHeader xml:space="preserve">&amp;LCOMMUNE / GEMEENTE  : Ville de Bruxelles - Stad Brussel 
Subsides 2021 / Toelagen 2021&amp;C&amp;"-,Bold"&amp;U
</firstHeader>
    <firstFooter>&amp;CPage &amp;P</firstFooter>
  </headerFooter>
  <ignoredErrors>
    <ignoredError sqref="F1219 F913" formula="1"/>
    <ignoredError sqref="F2" formula="1" formulaRange="1"/>
    <ignoredError sqref="F28 F9:F10 F88:F95 F42 F81:F84 F38 F106:F108 F29:F30 F3:F4 F34:F35 F13 F96 F110 F109 F97 F36 F43"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8332E750F8B04BB6F50F8CEA6F1B57" ma:contentTypeVersion="10" ma:contentTypeDescription="Crée un document." ma:contentTypeScope="" ma:versionID="8fdb01baf94249f270e34f0777bf982c">
  <xsd:schema xmlns:xsd="http://www.w3.org/2001/XMLSchema" xmlns:xs="http://www.w3.org/2001/XMLSchema" xmlns:p="http://schemas.microsoft.com/office/2006/metadata/properties" xmlns:ns3="29e9dfb8-c9b2-4344-8da5-7b263c476851" targetNamespace="http://schemas.microsoft.com/office/2006/metadata/properties" ma:root="true" ma:fieldsID="1c3bc9a79e89999fc034ea22804cc7e0" ns3:_="">
    <xsd:import namespace="29e9dfb8-c9b2-4344-8da5-7b263c47685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e9dfb8-c9b2-4344-8da5-7b263c4768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DD71FC-99C6-4E0F-BCFD-201A2CE46BA1}">
  <ds:schemaRefs>
    <ds:schemaRef ds:uri="http://purl.org/dc/elements/1.1/"/>
    <ds:schemaRef ds:uri="http://schemas.microsoft.com/office/2006/metadata/properties"/>
    <ds:schemaRef ds:uri="29e9dfb8-c9b2-4344-8da5-7b263c47685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F6A3650-9F8A-4362-BDC2-F813D86AF3B5}">
  <ds:schemaRefs>
    <ds:schemaRef ds:uri="http://schemas.microsoft.com/sharepoint/v3/contenttype/forms"/>
  </ds:schemaRefs>
</ds:datastoreItem>
</file>

<file path=customXml/itemProps3.xml><?xml version="1.0" encoding="utf-8"?>
<ds:datastoreItem xmlns:ds="http://schemas.openxmlformats.org/officeDocument/2006/customXml" ds:itemID="{2C7A6CBE-3C15-443A-AC96-B504C02418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e9dfb8-c9b2-4344-8da5-7b263c4768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5</vt:i4>
      </vt:variant>
    </vt:vector>
  </HeadingPairs>
  <TitlesOfParts>
    <vt:vector size="6" baseType="lpstr">
      <vt:lpstr>Subisdes 2021</vt:lpstr>
      <vt:lpstr>'Subisdes 2021'!aa</vt:lpstr>
      <vt:lpstr>'Subisdes 2021'!Impression_des_titres</vt:lpstr>
      <vt:lpstr>'Subisdes 2021'!o</vt:lpstr>
      <vt:lpstr>'Subisdes 2021'!p</vt:lpstr>
      <vt:lpstr>'Subisdes 2021'!Zone_d_impression</vt:lpstr>
    </vt:vector>
  </TitlesOfParts>
  <Company>GIAL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Mayeur Michel</dc:creator>
  <cp:lastModifiedBy>Gial</cp:lastModifiedBy>
  <cp:lastPrinted>2022-03-10T14:00:45Z</cp:lastPrinted>
  <dcterms:created xsi:type="dcterms:W3CDTF">2016-12-14T11:57:00Z</dcterms:created>
  <dcterms:modified xsi:type="dcterms:W3CDTF">2022-03-10T14:11:57Z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0x010100618332E750F8B04BB6F50F8CEA6F1B57</vt:lpwstr>
  </property>
</Properties>
</file>